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TDSheet!$A$5:$P$1981</definedName>
  </definedNames>
  <calcPr calcId="114210"/>
</workbook>
</file>

<file path=xl/calcChain.xml><?xml version="1.0" encoding="utf-8"?>
<calcChain xmlns="http://schemas.openxmlformats.org/spreadsheetml/2006/main">
  <c r="N1952" i="1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51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00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81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36"/>
  <c r="N1834"/>
  <c r="N1833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07"/>
  <c r="N1804"/>
  <c r="N1805"/>
  <c r="N1803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646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309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252"/>
  <c r="N1246"/>
  <c r="N1247"/>
  <c r="N1248"/>
  <c r="N1249"/>
  <c r="N1250"/>
  <c r="N1245"/>
  <c r="N1231"/>
  <c r="N1232"/>
  <c r="N1233"/>
  <c r="N1234"/>
  <c r="N1235"/>
  <c r="N1236"/>
  <c r="N1237"/>
  <c r="N1238"/>
  <c r="N1239"/>
  <c r="N1240"/>
  <c r="N1241"/>
  <c r="N1242"/>
  <c r="N1243"/>
  <c r="N1230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076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962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23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584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233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8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</calcChain>
</file>

<file path=xl/comments1.xml><?xml version="1.0" encoding="utf-8"?>
<comments xmlns="http://schemas.openxmlformats.org/spreadsheetml/2006/main">
  <authors>
    <author>LischenerSA</author>
  </authors>
  <commentList>
    <comment ref="I1805" authorId="0">
      <text>
        <r>
          <rPr>
            <b/>
            <sz val="10"/>
            <color indexed="81"/>
            <rFont val="Tahoma"/>
            <charset val="204"/>
          </rPr>
          <t>LischenerSA:</t>
        </r>
        <r>
          <rPr>
            <sz val="10"/>
            <color indexed="81"/>
            <rFont val="Tahoma"/>
            <charset val="204"/>
          </rPr>
          <t xml:space="preserve">
найти где это</t>
        </r>
      </text>
    </comment>
  </commentList>
</comments>
</file>

<file path=xl/sharedStrings.xml><?xml version="1.0" encoding="utf-8"?>
<sst xmlns="http://schemas.openxmlformats.org/spreadsheetml/2006/main" count="7829" uniqueCount="3818">
  <si>
    <t>75100 3716010 00# ФОНАРЬ ПРОТИВОТУМАННЫЙ 751.3716010</t>
  </si>
  <si>
    <t xml:space="preserve">ЛИ001044188         </t>
  </si>
  <si>
    <t>52800 3747500 01# ПАНЕЛЬ КОНТАКТОРНАЯ 5280-3747500-01</t>
  </si>
  <si>
    <t xml:space="preserve">ЛИ001044195         </t>
  </si>
  <si>
    <t>52800 3761100 01# ПАНЕЛЬ ГИДГОУСИЛИТЕЛЯ 5280-3761100-01</t>
  </si>
  <si>
    <t xml:space="preserve">ЛИ001044196         </t>
  </si>
  <si>
    <t>52922 724059 00# 59222 724059 00# 52922 3724059 00# ЖГУТ 52922-3724059</t>
  </si>
  <si>
    <t xml:space="preserve">ЛИ001044250         </t>
  </si>
  <si>
    <t>52922 724064 00# 59222 724064 00# 52922 3724064 00# ЖГУТ 52922-3724064</t>
  </si>
  <si>
    <t xml:space="preserve">ЛИ001044251         </t>
  </si>
  <si>
    <t>ЖГУТ УПР ДВИГ 5256.34СН ком-т</t>
  </si>
  <si>
    <t xml:space="preserve">ЛИ001044290         </t>
  </si>
  <si>
    <t>ЖГУТ  525636СН-3724700</t>
  </si>
  <si>
    <t xml:space="preserve">ЛИ001044291         </t>
  </si>
  <si>
    <t>ЖГУТ  525636СН-3724188</t>
  </si>
  <si>
    <t xml:space="preserve">ЛИ001044292         </t>
  </si>
  <si>
    <t>52800 3724510 32# ЖГУТ 5280-3724510-32</t>
  </si>
  <si>
    <t xml:space="preserve">ЛИ001044367         </t>
  </si>
  <si>
    <t>ЖГУТ  525630-3724030-08</t>
  </si>
  <si>
    <t xml:space="preserve">ЛИ001044413         </t>
  </si>
  <si>
    <t>ВЫКЛЮЧАТЕЛЬ ВК343-01.28</t>
  </si>
  <si>
    <t xml:space="preserve">ЛИ001044491         </t>
  </si>
  <si>
    <t>ТА 02.5208010 емк 1,8л (24V) длина труб. 1650</t>
  </si>
  <si>
    <t xml:space="preserve">ЛИ001044497         </t>
  </si>
  <si>
    <t>ТА 02.5208010 емк 1,8л (24V) длина труб. 950</t>
  </si>
  <si>
    <t xml:space="preserve">ЛИ001044498         </t>
  </si>
  <si>
    <t>ЗАМОК БАГАЖНОГО ОТДЕЛЕНИЯ (КОМПЛЕКТ)</t>
  </si>
  <si>
    <t xml:space="preserve">ЛИ001044520         </t>
  </si>
  <si>
    <t>ЗАМОК БАГАЖНЫЙ</t>
  </si>
  <si>
    <t xml:space="preserve">ЛИ001044522         </t>
  </si>
  <si>
    <t>ГОЛОВКА ДИН. РУПОРНАЯ  20Вт</t>
  </si>
  <si>
    <t xml:space="preserve">ЛИ001044658         </t>
  </si>
  <si>
    <t>ТГУ-05</t>
  </si>
  <si>
    <t xml:space="preserve">ЛИ001044897         </t>
  </si>
  <si>
    <t>КЭЩ-120Л-80А-03</t>
  </si>
  <si>
    <t xml:space="preserve">ЛИ001044900         </t>
  </si>
  <si>
    <t>51100 3731000 00# Фонарь габарит противотум задн 511.3731</t>
  </si>
  <si>
    <t xml:space="preserve">ЛИ001044956         </t>
  </si>
  <si>
    <t>СТЕКЛО НЕПОД. ОКНА БОК. 5256-5403445 1282*967</t>
  </si>
  <si>
    <t xml:space="preserve">ЛИ001046062         </t>
  </si>
  <si>
    <t>СТЕКЛО АВАРИЙНОГО ОКНА1342*9675256-5403502-20</t>
  </si>
  <si>
    <t xml:space="preserve">ЛИ001046071         </t>
  </si>
  <si>
    <t>СТЕКЛО МАРШРУТОУКАЗАТЕЛЯ 5292-5203010</t>
  </si>
  <si>
    <t xml:space="preserve">ЛИ001046226         </t>
  </si>
  <si>
    <t>СТЕКЛО ПЕРЕГОРОДКИ ВОДИТЕЛЯ 5256 7802011</t>
  </si>
  <si>
    <t xml:space="preserve">ЛИ001046286         </t>
  </si>
  <si>
    <t>СТЕКЛО ЗАДНЕЕ 5256.25-5603072 ПРОЗРАЧНОЕ</t>
  </si>
  <si>
    <t xml:space="preserve">ЛИ001046314         </t>
  </si>
  <si>
    <t>52523 5206014 00# СТЕКЛО ВЕТРОВОЕ С ПОЛОСОЙ 5256.23-5206 014</t>
  </si>
  <si>
    <t xml:space="preserve">ЛИ001046342         </t>
  </si>
  <si>
    <t>52525 7803061 00# СТЕКЛО ПЕРЕГОРОДКИ ЛИАЗ 5256.25-7803061</t>
  </si>
  <si>
    <t xml:space="preserve">ЛИ001046374         </t>
  </si>
  <si>
    <t>03900 3716010 00# ФОНАРЬ ЗАДНИЙ 39.3716010</t>
  </si>
  <si>
    <t xml:space="preserve">ЛИ001047195         </t>
  </si>
  <si>
    <t>52560 0000320 00# КОЛОДКА ГНЗДОВАЯ 45 7373 9009</t>
  </si>
  <si>
    <t xml:space="preserve">ЛИ001047559         </t>
  </si>
  <si>
    <t>ПЛАФОН 3012-3714010</t>
  </si>
  <si>
    <t xml:space="preserve">ЛИ001047660         </t>
  </si>
  <si>
    <t>22700 3711010 00# ФАРА НАРУЖНАЯ ПРАВАЯ 227.3711010-10</t>
  </si>
  <si>
    <t xml:space="preserve">ЛИ001047779         </t>
  </si>
  <si>
    <t>22600 3711010 00# ФАРА НАРУЖНАЯ ЛЕВАЯ 226.3711010-10</t>
  </si>
  <si>
    <t xml:space="preserve">ЛИ001047786         </t>
  </si>
  <si>
    <t>15600 3711010 00# ФАРА ВНУТРЕННЯЯ ЛЕВАЯ 156.3711010-10</t>
  </si>
  <si>
    <t xml:space="preserve">ЛИ001047787         </t>
  </si>
  <si>
    <t>КОМБИНАЦИЯ ПРИБОРОВ 281.3801010</t>
  </si>
  <si>
    <t xml:space="preserve">ЛИ001047823         </t>
  </si>
  <si>
    <t>36300 3813010 00# ТАХОМЕТР ЭЛЕКТРОННЫЙ 3631.3813010</t>
  </si>
  <si>
    <t xml:space="preserve">ЛИ001047865         </t>
  </si>
  <si>
    <t>00000 2890163 00# Колесо LEMMERZ 6,75-19,5 8/2890163/</t>
  </si>
  <si>
    <t xml:space="preserve">ЛИ001049016         </t>
  </si>
  <si>
    <t>52560 3501012 00# МЕХАНИЗМ РАЗЖИМНОЙ ПРАВЫЙ</t>
  </si>
  <si>
    <t xml:space="preserve">ЛИ001051017         </t>
  </si>
  <si>
    <t>52560 3401095 80 ТЕХНОЛОГИЧЕСКИЙ УЗЕЛ.РУЛЬ КО</t>
  </si>
  <si>
    <t xml:space="preserve">ЛИ001057379         </t>
  </si>
  <si>
    <t>530 820 10 74 Фонарь 04MFU 9405-245</t>
  </si>
  <si>
    <t xml:space="preserve">ЛИ001082426         </t>
  </si>
  <si>
    <t>Бачок стеклоомывателя 129.5208 530 860 02 60</t>
  </si>
  <si>
    <t xml:space="preserve">ЛИ001082428         </t>
  </si>
  <si>
    <t>525 820 01 89  САПСАН-102</t>
  </si>
  <si>
    <t xml:space="preserve">ЛИ001082429         </t>
  </si>
  <si>
    <t>530 820 33 10  Наконечник медный</t>
  </si>
  <si>
    <t xml:space="preserve">ЛИ001082437         </t>
  </si>
  <si>
    <t>530 820 32 10  Наконечник медный</t>
  </si>
  <si>
    <t xml:space="preserve">ЛИ001082438         </t>
  </si>
  <si>
    <t>4105.5 Модуль тормозных накладок</t>
  </si>
  <si>
    <t xml:space="preserve">ЛИ001082671         </t>
  </si>
  <si>
    <t>Выключатель ВКН 521-41</t>
  </si>
  <si>
    <t xml:space="preserve">ЛИ001082802         </t>
  </si>
  <si>
    <t>Отходы деревянной тары (пиломатериалы)</t>
  </si>
  <si>
    <t xml:space="preserve">ЛИ002200003         </t>
  </si>
  <si>
    <t>Бочка металлическая 200 л</t>
  </si>
  <si>
    <t xml:space="preserve">ЛИ002200004         </t>
  </si>
  <si>
    <t>Ёмкость пластиковая (1 м3)</t>
  </si>
  <si>
    <t xml:space="preserve">ЛИ002200007         </t>
  </si>
  <si>
    <t>Отходы черн.мет свыше 300мм (лист,полоса)</t>
  </si>
  <si>
    <t xml:space="preserve">ЛИ002200012         </t>
  </si>
  <si>
    <t>Металлоотходы</t>
  </si>
  <si>
    <t xml:space="preserve">ЛИ002200157         </t>
  </si>
  <si>
    <t>Металлоотходы от упаковки</t>
  </si>
  <si>
    <t xml:space="preserve">ЛИ002200158         </t>
  </si>
  <si>
    <t>5256-530201200 - панель верхняя правая</t>
  </si>
  <si>
    <t xml:space="preserve">ЛИ002200334         </t>
  </si>
  <si>
    <t>.6029 0049100 00# Кабель АКПП 6029 049 100</t>
  </si>
  <si>
    <t xml:space="preserve">ЛИ002200395         </t>
  </si>
  <si>
    <t>Обрезки шлпнгов кондиционера</t>
  </si>
  <si>
    <t xml:space="preserve">ЛИ002200540         </t>
  </si>
  <si>
    <t>ПОДСТАВА ПОД ДВИГАТЕЛЬ КАМАЗ</t>
  </si>
  <si>
    <t xml:space="preserve">ЛИ004849408         </t>
  </si>
  <si>
    <t>РАСПРЕД.У 71-22</t>
  </si>
  <si>
    <t xml:space="preserve">ЛИ008077131         </t>
  </si>
  <si>
    <t>Панель 5256-3723248</t>
  </si>
  <si>
    <t xml:space="preserve">ЛИ039000135         </t>
  </si>
  <si>
    <t>Отопитель Р35W</t>
  </si>
  <si>
    <t xml:space="preserve">ЛИ081000053         </t>
  </si>
  <si>
    <t>Ось паредняя "КААЗ"017147 б/у с а6212 к567</t>
  </si>
  <si>
    <t xml:space="preserve">ЛИ0ТТ029005         </t>
  </si>
  <si>
    <t>Передняя ось Канаш б/у куз  № 24083</t>
  </si>
  <si>
    <t xml:space="preserve">ЛИ0ТТ029008         </t>
  </si>
  <si>
    <t>Двигатель Сummins ISL310№87832830 б/у куз.567</t>
  </si>
  <si>
    <t xml:space="preserve">ЛИ0ТТ031077         </t>
  </si>
  <si>
    <t>Коробка передач Алиссон б/у с куз 022</t>
  </si>
  <si>
    <t xml:space="preserve">ЛИ0ТТ036003         </t>
  </si>
  <si>
    <t>Коробка цф б/у с куз .№028</t>
  </si>
  <si>
    <t xml:space="preserve">ЛИ0ТТ036004         </t>
  </si>
  <si>
    <t>Коробка АКППФойт 864 ЗЕ №0003691б/у куз 567</t>
  </si>
  <si>
    <t xml:space="preserve">ЛИ0ТТ036074         </t>
  </si>
  <si>
    <t>Коробка передач ГМП   ZF б/у с куз.  №19781</t>
  </si>
  <si>
    <t xml:space="preserve">ЛИ0ТТ036075         </t>
  </si>
  <si>
    <t>СТАРТЕР ЯМЗ 236-6 24В 5/5</t>
  </si>
  <si>
    <t xml:space="preserve">ЛИ001024701         </t>
  </si>
  <si>
    <t>ПОЛОСА СТ30 22*55 ММ ДЛ 3000 ММ</t>
  </si>
  <si>
    <t xml:space="preserve">ЛИ000125585         </t>
  </si>
  <si>
    <t>20 ПОЛОСА 16Х110Х3000 ГОСТ 1050-74/103-2006</t>
  </si>
  <si>
    <t xml:space="preserve">ЛИ000125587         </t>
  </si>
  <si>
    <t>СТ 35 КВАДРАТ 25</t>
  </si>
  <si>
    <t xml:space="preserve">ЛИ000125714         </t>
  </si>
  <si>
    <t>СТ20 КВ16 ДЛ,5000 ММ</t>
  </si>
  <si>
    <t xml:space="preserve">ЛИ000150601         </t>
  </si>
  <si>
    <t>ТРУБА СТ 20 34*3 НЕМ.ДЛ.</t>
  </si>
  <si>
    <t xml:space="preserve">ЛИ000151035         </t>
  </si>
  <si>
    <t>ТРУБА 152*16 НЕМ ДЛ.</t>
  </si>
  <si>
    <t xml:space="preserve">ЛИ000152064         </t>
  </si>
  <si>
    <t>ТРУБА СТ 10 15*1,5*6000</t>
  </si>
  <si>
    <t xml:space="preserve">ЛИ000153018         </t>
  </si>
  <si>
    <t>ТРУБА СТ 20 25*2 НЕМ.ДЛ.</t>
  </si>
  <si>
    <t xml:space="preserve">ЛИ000154135         </t>
  </si>
  <si>
    <t>Сумма учетная без НДС</t>
  </si>
  <si>
    <t>ИТОГО подписанная цена с НДС</t>
  </si>
  <si>
    <t>90 миллионов</t>
  </si>
  <si>
    <t>Указана оптовая цена</t>
  </si>
  <si>
    <t xml:space="preserve">Возможна дополнительная скидка в зависимости от товара - </t>
  </si>
  <si>
    <t>На товар в группе от 3 до 6 месяцев -  еще до 6%</t>
  </si>
  <si>
    <t>На товар в группе от 6 до 12 месяцев - еще до 18%</t>
  </si>
  <si>
    <t>На товар более года - еще до 50%.</t>
  </si>
  <si>
    <t>ЦЕНА  ОПТс НДС</t>
  </si>
  <si>
    <t>Просмотр - по составленному списку. В любой день, с 8 до 14 часов</t>
  </si>
  <si>
    <t>Завод ЛиАЗ / Ликино-Дулево / Московская область.</t>
  </si>
  <si>
    <t>ПОЛНАЯ  Информация - внизу.</t>
  </si>
  <si>
    <t>8 910 1040450 Сергей.</t>
  </si>
  <si>
    <t>Чем ниже товар в этом списке - тем дешевле цена.</t>
  </si>
  <si>
    <t>ЖГУТ  621371-3724089</t>
  </si>
  <si>
    <t xml:space="preserve">ЛИ001043428         </t>
  </si>
  <si>
    <t>ЖГУТ  621371-3724109</t>
  </si>
  <si>
    <t xml:space="preserve">ЛИ001043430         </t>
  </si>
  <si>
    <t>ЖГУТ 529271-3724188-30</t>
  </si>
  <si>
    <t xml:space="preserve">ЛИ001043436         </t>
  </si>
  <si>
    <t xml:space="preserve">ЛИ007946054         </t>
  </si>
  <si>
    <t>ЦЕКОВКА 2322-0424</t>
  </si>
  <si>
    <t xml:space="preserve">ЛИ007946086         </t>
  </si>
  <si>
    <t>ЦЕКОВКА 2216-0350</t>
  </si>
  <si>
    <t xml:space="preserve">ЛИ007946087         </t>
  </si>
  <si>
    <t>ЦЕКОВКА 2216-0352</t>
  </si>
  <si>
    <t xml:space="preserve">ЛИ007946088         </t>
  </si>
  <si>
    <t>ЦЕКОВКА 3891-4007 Ц.20</t>
  </si>
  <si>
    <t xml:space="preserve">ЛИ007946091         </t>
  </si>
  <si>
    <t>НОЖИ РИФЛЕНЫЕ 2020-4020 ПРАВЫЕ Т5К10</t>
  </si>
  <si>
    <t xml:space="preserve">ЛИ007950092         </t>
  </si>
  <si>
    <t>НОЖИ КЛИНОВЫЕ 2020-4022 Т5К10</t>
  </si>
  <si>
    <t xml:space="preserve">ЛИ007950094         </t>
  </si>
  <si>
    <t>ЗЕНКЕР 2320-0163</t>
  </si>
  <si>
    <t xml:space="preserve">ЛИ007951040         </t>
  </si>
  <si>
    <t>ЗЕНКЕР 2320-0292</t>
  </si>
  <si>
    <t xml:space="preserve">ЛИ007951072         </t>
  </si>
  <si>
    <t>ЗЕНКЕР 2320-0329</t>
  </si>
  <si>
    <t xml:space="preserve">ЛИ007951073         </t>
  </si>
  <si>
    <t>ЗЕНКЕР 2323-4044</t>
  </si>
  <si>
    <t xml:space="preserve">ЛИ007951197         </t>
  </si>
  <si>
    <t>ЗЕНКЕР 2332-4009</t>
  </si>
  <si>
    <t xml:space="preserve">ЛИ007951286         </t>
  </si>
  <si>
    <t>ЗЕНКЕР 2320-0452</t>
  </si>
  <si>
    <t xml:space="preserve">ЛИ007952022         </t>
  </si>
  <si>
    <t>ЗЕНКЕР АБ 0042-050-303</t>
  </si>
  <si>
    <t xml:space="preserve">ЛИ007952062         </t>
  </si>
  <si>
    <t>ЗЕНКЕР 2320-0293</t>
  </si>
  <si>
    <t xml:space="preserve">ЛИ007952081         </t>
  </si>
  <si>
    <t>ЗЕНКЕР 2320-0201</t>
  </si>
  <si>
    <t xml:space="preserve">ЛИ007952087         </t>
  </si>
  <si>
    <t>РЕЗЕЦ ТОКАРНЫЙ ПОДРЕЗНОЙ Т15К6 ЛЕВЫЙ</t>
  </si>
  <si>
    <t xml:space="preserve">ЛИ007959005         </t>
  </si>
  <si>
    <t>РЕЗЕЦ ТОКАРНЫЙ ФРОНТОВОЙ ВК8</t>
  </si>
  <si>
    <t xml:space="preserve">ЛИ007959020         </t>
  </si>
  <si>
    <t>РЕЗЕЦ ТОКАРНЫЙ ПРОХОДНОЙ ВК8 ЛЕВЫЙ</t>
  </si>
  <si>
    <t xml:space="preserve">ЛИ007959028         </t>
  </si>
  <si>
    <t>РЕЗЕЦ 2131-0905</t>
  </si>
  <si>
    <t xml:space="preserve">ЛИ007960170         </t>
  </si>
  <si>
    <t>РЕЗЕЦ 2132-0506</t>
  </si>
  <si>
    <t xml:space="preserve">ЛИ007960195         </t>
  </si>
  <si>
    <t>РЕЗЕЦ 2151-4055</t>
  </si>
  <si>
    <t xml:space="preserve">ЛИ007960270         </t>
  </si>
  <si>
    <t>РЕЗЕЦ 2150-4102/71PL-140 Ц.20</t>
  </si>
  <si>
    <t xml:space="preserve">ЛИ007960354         </t>
  </si>
  <si>
    <t>РЕЗЕЦ 2151-4854</t>
  </si>
  <si>
    <t xml:space="preserve">ЛИ007960409         </t>
  </si>
  <si>
    <t>РЕЗЕЦ 2151-4798</t>
  </si>
  <si>
    <t xml:space="preserve">ЛИ007960796         </t>
  </si>
  <si>
    <t>РЕЗЕЦ 2151-4847</t>
  </si>
  <si>
    <t xml:space="preserve">ЛИ007961076         </t>
  </si>
  <si>
    <t>РЕЗЕЦ 2142-4020</t>
  </si>
  <si>
    <t xml:space="preserve">ЛИ007961305         </t>
  </si>
  <si>
    <t>РЕЗЕЦ 2151-4814</t>
  </si>
  <si>
    <t xml:space="preserve">ЛИ007961432         </t>
  </si>
  <si>
    <t>РЕЗЕЦ 2154-4034</t>
  </si>
  <si>
    <t xml:space="preserve">ЛИ007961519         </t>
  </si>
  <si>
    <t>РЕЗЕЦ 202-2122-6210</t>
  </si>
  <si>
    <t xml:space="preserve">ЛИ007961577         </t>
  </si>
  <si>
    <t>РЕЗЕЦ 2126-4124</t>
  </si>
  <si>
    <t xml:space="preserve">ЛИ007961590         </t>
  </si>
  <si>
    <t>РЕЗЕЦ 2126-4125</t>
  </si>
  <si>
    <t xml:space="preserve">ЛИ007961591         </t>
  </si>
  <si>
    <t>РЕЗЕЦ 2151-4898</t>
  </si>
  <si>
    <t xml:space="preserve">ЛИ007961606         </t>
  </si>
  <si>
    <t>РЕЗЕЦ 2128-4062</t>
  </si>
  <si>
    <t xml:space="preserve">ЛИ007961617         </t>
  </si>
  <si>
    <t>РЕЗЕЦ 2151-4906</t>
  </si>
  <si>
    <t xml:space="preserve">ЛИ007961621         </t>
  </si>
  <si>
    <t>РЕЗЕЦ 2154-4112</t>
  </si>
  <si>
    <t xml:space="preserve">ЛИ007961641         </t>
  </si>
  <si>
    <t>РЕЗЕЦ 2151-4933</t>
  </si>
  <si>
    <t xml:space="preserve">ЛИ007961669         </t>
  </si>
  <si>
    <t>РЕЗЕЦ 2142-4150</t>
  </si>
  <si>
    <t xml:space="preserve">ЛИ007961685         </t>
  </si>
  <si>
    <t>РЕЗЕЦ 2142-4042</t>
  </si>
  <si>
    <t xml:space="preserve">ЛИ007961688         </t>
  </si>
  <si>
    <t>ПАТРОНЫ 6157-0012</t>
  </si>
  <si>
    <t xml:space="preserve">ЛИ007975229         </t>
  </si>
  <si>
    <t>ЭЛЕКТРОД С1-16-70-01  ДЛЯ  НЕРЖАВЕЙКИ</t>
  </si>
  <si>
    <t xml:space="preserve">ЛИ007975630         </t>
  </si>
  <si>
    <t>ПНЕВМОЦИЛИНДР 01-080-125</t>
  </si>
  <si>
    <t xml:space="preserve">ЛИ007981176         </t>
  </si>
  <si>
    <t>ПНЕВМОЦИЛИНДР 01-080-60</t>
  </si>
  <si>
    <t xml:space="preserve">ЛИ007981177         </t>
  </si>
  <si>
    <t>УМ 5626-185</t>
  </si>
  <si>
    <t xml:space="preserve">ЛИ007989521         </t>
  </si>
  <si>
    <t>УМ 5621-261.301 корпус оправки</t>
  </si>
  <si>
    <t xml:space="preserve">ЛИ007989540         </t>
  </si>
  <si>
    <t>БАМПЕР ЗАДНИЙ 5292-2804040</t>
  </si>
  <si>
    <t xml:space="preserve">ЛИ001025019         </t>
  </si>
  <si>
    <t>ЖГУТ 526 820 03 15</t>
  </si>
  <si>
    <t xml:space="preserve">ЛИ001082225         </t>
  </si>
  <si>
    <t>ЖГУТ  526 820 05 17-04</t>
  </si>
  <si>
    <t xml:space="preserve">ЛИ001082227         </t>
  </si>
  <si>
    <t>ЖГУТ 526 820 09 15-01</t>
  </si>
  <si>
    <t xml:space="preserve">ЛИ001082234         </t>
  </si>
  <si>
    <t>ЖГУТ  528 820 32 04</t>
  </si>
  <si>
    <t xml:space="preserve">ЛИ001082242         </t>
  </si>
  <si>
    <t>ЖГУТ 530 820 01 88</t>
  </si>
  <si>
    <t xml:space="preserve">ЛИ001082250         </t>
  </si>
  <si>
    <t>ЖГУТ 530 820 02 17-01</t>
  </si>
  <si>
    <t xml:space="preserve">ЛИ001082253         </t>
  </si>
  <si>
    <t>ЖГУТ 530 820 04 33-01</t>
  </si>
  <si>
    <t xml:space="preserve">ЛИ001082257         </t>
  </si>
  <si>
    <t>ЖГУТ 530 820 05 04-03</t>
  </si>
  <si>
    <t xml:space="preserve">ЛИ001082259         </t>
  </si>
  <si>
    <t>ЖГУТ 530 820 06 04-02</t>
  </si>
  <si>
    <t xml:space="preserve">ЛИ001082261         </t>
  </si>
  <si>
    <t>ЖГУТ 530 820 06 06-01</t>
  </si>
  <si>
    <t xml:space="preserve">ЛИ001082262         </t>
  </si>
  <si>
    <t>ЖГУТ 530 820 06 15-01</t>
  </si>
  <si>
    <t xml:space="preserve">ЛИ001082263         </t>
  </si>
  <si>
    <t>ЖГУТ 530 820 06 17</t>
  </si>
  <si>
    <t xml:space="preserve">ЛИ001082264         </t>
  </si>
  <si>
    <t>ЖГУТ 530 820 07 15-01</t>
  </si>
  <si>
    <t xml:space="preserve">ЛИ001082265         </t>
  </si>
  <si>
    <t>ЖГУТ 530 820 09 15</t>
  </si>
  <si>
    <t xml:space="preserve">ЛИ001082266         </t>
  </si>
  <si>
    <t>ЖГУТ 530 820 10 30-02</t>
  </si>
  <si>
    <t xml:space="preserve">ЛИ001082267         </t>
  </si>
  <si>
    <t>ЖГУТ 530 820 10 30-03</t>
  </si>
  <si>
    <t xml:space="preserve">ЛИ001082268         </t>
  </si>
  <si>
    <t>ЖГУТ 530 820 13 83-01</t>
  </si>
  <si>
    <t xml:space="preserve">ЛИ001082272         </t>
  </si>
  <si>
    <t>ЖГУТ 530 820 14 83-01</t>
  </si>
  <si>
    <t xml:space="preserve">ЛИ001082273         </t>
  </si>
  <si>
    <t>ЖГУТ 530 820 15 83-01</t>
  </si>
  <si>
    <t xml:space="preserve">ЛИ001082274         </t>
  </si>
  <si>
    <t>ЖГУТ 530 820 47 34</t>
  </si>
  <si>
    <t xml:space="preserve">ЛИ001082276         </t>
  </si>
  <si>
    <t>ЖГУТ 530 820 53 13</t>
  </si>
  <si>
    <t xml:space="preserve">ЛИ001082277         </t>
  </si>
  <si>
    <t>ЖГУТ 530 820 67 15-01</t>
  </si>
  <si>
    <t xml:space="preserve">ЛИ001082278         </t>
  </si>
  <si>
    <t>ЖГУТ 531 820 04 13</t>
  </si>
  <si>
    <t xml:space="preserve">ЛИ001082279         </t>
  </si>
  <si>
    <t>ЖГУТ 622 820 02 13</t>
  </si>
  <si>
    <t xml:space="preserve">ЛИ001082282         </t>
  </si>
  <si>
    <t>ЖГУТ 622 820 02 17</t>
  </si>
  <si>
    <t xml:space="preserve">ЛИ001082284         </t>
  </si>
  <si>
    <t>ЖГУТ 622 820 02 37</t>
  </si>
  <si>
    <t xml:space="preserve">ЛИ001082286         </t>
  </si>
  <si>
    <t>ЖГУТ 622 820 03 37</t>
  </si>
  <si>
    <t xml:space="preserve">ЛИ001082289         </t>
  </si>
  <si>
    <t>ЖГУТ 622 820 04 15</t>
  </si>
  <si>
    <t xml:space="preserve">ЛИ001082290         </t>
  </si>
  <si>
    <t>ЖГУТ 622 820 05 13</t>
  </si>
  <si>
    <t xml:space="preserve">ЛИ001082293         </t>
  </si>
  <si>
    <t>ЖГУТ 622 820 06 31</t>
  </si>
  <si>
    <t xml:space="preserve">ЛИ001082295         </t>
  </si>
  <si>
    <t>ЖГУТ 622 820 07 13</t>
  </si>
  <si>
    <t xml:space="preserve">ЛИ001082296         </t>
  </si>
  <si>
    <t>ЖГУТ 622 820 10 30</t>
  </si>
  <si>
    <t xml:space="preserve">ЛИ001082299         </t>
  </si>
  <si>
    <t>ЖГУТ 622 820 12 30</t>
  </si>
  <si>
    <t xml:space="preserve">ЛИ001082300         </t>
  </si>
  <si>
    <t>ЖГУТ 622 820 12 31</t>
  </si>
  <si>
    <t xml:space="preserve">ЛИ001082301         </t>
  </si>
  <si>
    <t>ЖГУТ 623 820 05 13</t>
  </si>
  <si>
    <t xml:space="preserve">ЛИ001082305         </t>
  </si>
  <si>
    <t>529 830 01 43 дефлектор 06 YFU 7060-010</t>
  </si>
  <si>
    <t xml:space="preserve">ЛИ001082346         </t>
  </si>
  <si>
    <t>ЖГУТ 528 820 28 04-01</t>
  </si>
  <si>
    <t xml:space="preserve">ЛИ001082362         </t>
  </si>
  <si>
    <t>ЖГУТ 623 820 06 17-01</t>
  </si>
  <si>
    <t xml:space="preserve">ЛИ001082378         </t>
  </si>
  <si>
    <t>ЖГУТ 623 820 38 04</t>
  </si>
  <si>
    <t xml:space="preserve">ЛИ001082379         </t>
  </si>
  <si>
    <t>ЖГУТ 530 820 28 34</t>
  </si>
  <si>
    <t xml:space="preserve">ЛИ001082383         </t>
  </si>
  <si>
    <t>ЖГУТ 530 820 07 34</t>
  </si>
  <si>
    <t xml:space="preserve">ЛИ001082384         </t>
  </si>
  <si>
    <t>ЖГУТ 530 820 09 15-01</t>
  </si>
  <si>
    <t xml:space="preserve">ЛИ001082387         </t>
  </si>
  <si>
    <t>ЖГУТ 530 820 42 34</t>
  </si>
  <si>
    <t xml:space="preserve">ЛИ001082389         </t>
  </si>
  <si>
    <t>ЖГУТ 530 820 10 15-01</t>
  </si>
  <si>
    <t xml:space="preserve">ЛИ001082407         </t>
  </si>
  <si>
    <t>ЖГУТ  525 820 01 13</t>
  </si>
  <si>
    <t xml:space="preserve">ЛИ001082409         </t>
  </si>
  <si>
    <t>Колодка  45.7373 9005</t>
  </si>
  <si>
    <t xml:space="preserve">ЛИ001082434         </t>
  </si>
  <si>
    <t>528 820 01 10 Наконечник медный</t>
  </si>
  <si>
    <t xml:space="preserve">ЛИ001082435         </t>
  </si>
  <si>
    <t>200041 006002 Наконечник</t>
  </si>
  <si>
    <t xml:space="preserve">ЛИ001082436         </t>
  </si>
  <si>
    <t>Корпус электрического разъема  1456872</t>
  </si>
  <si>
    <t xml:space="preserve">ЛИ001082456         </t>
  </si>
  <si>
    <t>Ножевое контактное гнездо  1515187</t>
  </si>
  <si>
    <t xml:space="preserve">ЛИ001082457         </t>
  </si>
  <si>
    <t>Заглушка пластиковая  1367260</t>
  </si>
  <si>
    <t xml:space="preserve">ЛИ001082458         </t>
  </si>
  <si>
    <t>Корпус контактов  1872553</t>
  </si>
  <si>
    <t xml:space="preserve">ЛИ001082459         </t>
  </si>
  <si>
    <t>53000 8270361 00# Гарнитура ГМ.07 (ГМ-7)</t>
  </si>
  <si>
    <t xml:space="preserve">ЛИ001082470         </t>
  </si>
  <si>
    <t>Громкоговоритель U90AS10</t>
  </si>
  <si>
    <t xml:space="preserve">ЛИ001082474         </t>
  </si>
  <si>
    <t>Жгут 529260-3724511-01</t>
  </si>
  <si>
    <t xml:space="preserve">ЛИ001082690         </t>
  </si>
  <si>
    <t>ПРОФИЛЬ ПР-219</t>
  </si>
  <si>
    <t xml:space="preserve">ЛИ000802350         </t>
  </si>
  <si>
    <t>КОВРЫ АВТОМ.(ШИР-900М,ТОЛЩ.-4ММ)ТУ38005272-76</t>
  </si>
  <si>
    <t xml:space="preserve">ЛИ000808821         </t>
  </si>
  <si>
    <t>ПРОФИЛЬ ПР-168-10</t>
  </si>
  <si>
    <t xml:space="preserve">ЛИ000808855         </t>
  </si>
  <si>
    <t>Проф. пр.пов.ст.пер.дв. 9800.440/4055287</t>
  </si>
  <si>
    <t xml:space="preserve">ЛИ000808860         </t>
  </si>
  <si>
    <t>ПРОФИЛЬ П-ОБР. 10*4,5*1,5*1,5 ГР. ВС</t>
  </si>
  <si>
    <t xml:space="preserve">ЛИ000808863         </t>
  </si>
  <si>
    <t>Рукава резиновые напорные 68-78</t>
  </si>
  <si>
    <t xml:space="preserve">ЛИ000808891         </t>
  </si>
  <si>
    <t>РУКАВ 38х47,5-0,63</t>
  </si>
  <si>
    <t xml:space="preserve">ЛИ000808919         </t>
  </si>
  <si>
    <t>ДАТЧИК ДАВЛЕНИЯ 4.5bar</t>
  </si>
  <si>
    <t xml:space="preserve">ЛИ001028054         </t>
  </si>
  <si>
    <t>00000 0000084 00# Саморез 8 х 40</t>
  </si>
  <si>
    <t xml:space="preserve">ЛИ001028076         </t>
  </si>
  <si>
    <t>4472 336 273 НОСИТЕЛЬ ПРУЖИНЫ</t>
  </si>
  <si>
    <t xml:space="preserve">ЛИ001029404         </t>
  </si>
  <si>
    <t>4472 336 272 носитель пружины</t>
  </si>
  <si>
    <t xml:space="preserve">ЛИ001029457         </t>
  </si>
  <si>
    <t>7035 955 303 ВАЛ ШАРИКОВОГО ШАРНИРА</t>
  </si>
  <si>
    <t xml:space="preserve">ЛИ001029458         </t>
  </si>
  <si>
    <t>7035 040 112 УПЛОТНЕНИЕ</t>
  </si>
  <si>
    <t xml:space="preserve">ЛИ001029460         </t>
  </si>
  <si>
    <t>7035 034 105 ПОДШИПНИК</t>
  </si>
  <si>
    <t xml:space="preserve">ЛИ001029464         </t>
  </si>
  <si>
    <t>59222 202102 00# 52922 8202102 00# Спинка 529220-8202102</t>
  </si>
  <si>
    <t xml:space="preserve">ЛИ001030590         </t>
  </si>
  <si>
    <t>Кран аварийного откр. дверей 1001003</t>
  </si>
  <si>
    <t xml:space="preserve">ЛИ001030667         </t>
  </si>
  <si>
    <t>ФС802.1Л-6830010.10СБ сид.пассаж. (ЖИРАФ)</t>
  </si>
  <si>
    <t xml:space="preserve">ЛИ001030697         </t>
  </si>
  <si>
    <t>ФС802.1Л-6830010СБ сид. пассаж. (ЖИРАФ)</t>
  </si>
  <si>
    <t xml:space="preserve">ЛИ001030699         </t>
  </si>
  <si>
    <t>КАБЕЛЬ ДАТЧИКА ПОЛОЖЕНИЯ 4497420500</t>
  </si>
  <si>
    <t xml:space="preserve">ЛИ001030887         </t>
  </si>
  <si>
    <t>балансировочная пластина пер.оси 9607308222</t>
  </si>
  <si>
    <t xml:space="preserve">ЛИ001030979         </t>
  </si>
  <si>
    <t>ХОМУТ-08</t>
  </si>
  <si>
    <t xml:space="preserve">ЛИ001030992         </t>
  </si>
  <si>
    <t>62120 3408218 00# РУКАВ РВД12*25-2270(М22*1.5)</t>
  </si>
  <si>
    <t xml:space="preserve">ЛИ001037052         </t>
  </si>
  <si>
    <t>67727 3401627 00# КОЛЬЦО УПЛОТНИТЕЛЬНОЕ 677-3401627</t>
  </si>
  <si>
    <t xml:space="preserve">ЛИ001037055         </t>
  </si>
  <si>
    <t>43200 3402052 00# МУФТА УПЛОТНИТЕЛЬНАЯ</t>
  </si>
  <si>
    <t xml:space="preserve">ЛИ001037060         </t>
  </si>
  <si>
    <t>52920 3408209 00# РУКАВ ВЫС.ДАВЛЕНИЯ С МЕТ ОПЛЕТКОЙ 12х25х960</t>
  </si>
  <si>
    <t xml:space="preserve">ЛИ001037104         </t>
  </si>
  <si>
    <t>УПЛОТНИТЕЛЬ 5256-7803034</t>
  </si>
  <si>
    <t xml:space="preserve">ЛИ001037119         </t>
  </si>
  <si>
    <t>КРЫШКА ЗАЩИТНАЯ 5256-3401634</t>
  </si>
  <si>
    <t xml:space="preserve">ЛИ001037212         </t>
  </si>
  <si>
    <t>ШЛАНГ 6212-3408216-01</t>
  </si>
  <si>
    <t xml:space="preserve">ЛИ001037238         </t>
  </si>
  <si>
    <t>01100 6800010 00# СИДЕНЬЕ ВЫС. МЯГКОЕ НЕРАСКЛАДНОЕ СП-011</t>
  </si>
  <si>
    <t xml:space="preserve">ЛИ001037260         </t>
  </si>
  <si>
    <t>МАНЖЕТА 5256-3401618</t>
  </si>
  <si>
    <t xml:space="preserve">ЛИ001037290         </t>
  </si>
  <si>
    <t>КОЛЬЦО 5256-3513194 016*020*25</t>
  </si>
  <si>
    <t xml:space="preserve">ЛИ001037315         </t>
  </si>
  <si>
    <t>52525 3506352 30# ШЛАНГ ТОРМОЗНОЙ 5256. 25-3506352-30 ГЧ</t>
  </si>
  <si>
    <t xml:space="preserve">ЛИ001037343         </t>
  </si>
  <si>
    <t>АВТОМОБ РТИ НЕФ.5256-7803064 В 790г.ДЛ.3100ММ</t>
  </si>
  <si>
    <t xml:space="preserve">ЛИ001037356         </t>
  </si>
  <si>
    <t>52560 3408208 10# ШЛАНГ 5256-340208-10</t>
  </si>
  <si>
    <t xml:space="preserve">ЛИ001037460         </t>
  </si>
  <si>
    <t>КОЛПАЧОК 5256-3942072</t>
  </si>
  <si>
    <t xml:space="preserve">ЛИ001037497         </t>
  </si>
  <si>
    <t>62132 1104164 10# ШЛАНГ 621320-1104164-10</t>
  </si>
  <si>
    <t xml:space="preserve">ЛИ001037516         </t>
  </si>
  <si>
    <t>52513 3506352 00# ШЛАНГ (5256.13-3506352)</t>
  </si>
  <si>
    <t xml:space="preserve">ЛИ001037530         </t>
  </si>
  <si>
    <t>00500 6800001 01# Сиденье SJ5 - 01</t>
  </si>
  <si>
    <t xml:space="preserve">ЛИ001037536         </t>
  </si>
  <si>
    <t>00500 6800001 00# Сиденье SJ5</t>
  </si>
  <si>
    <t xml:space="preserve">ЛИ001037537         </t>
  </si>
  <si>
    <t>62122 1104164 00# ШЛАНГ 6213.22-1104164</t>
  </si>
  <si>
    <t xml:space="preserve">ЛИ001037539         </t>
  </si>
  <si>
    <t>РЕМЕНЬ 14*10-1037/К</t>
  </si>
  <si>
    <t xml:space="preserve">ЛИ001037556         </t>
  </si>
  <si>
    <t>РЕМЕНЬ 11*10-1600 ( SPA-1600 ) / К</t>
  </si>
  <si>
    <t xml:space="preserve">ЛИ001037557         </t>
  </si>
  <si>
    <t>ПРОКЛАДКА 191-5101342</t>
  </si>
  <si>
    <t xml:space="preserve">ЛИ001037562         </t>
  </si>
  <si>
    <t>ШЛАНГ (62137-1309512)</t>
  </si>
  <si>
    <t xml:space="preserve">ЛИ001037569         </t>
  </si>
  <si>
    <t>ШЛАНГ (62137-1309518)</t>
  </si>
  <si>
    <t xml:space="preserve">ЛИ001037579         </t>
  </si>
  <si>
    <t>КОЛЬЦО 5256-2925147-10(012-016-25-2-2)</t>
  </si>
  <si>
    <t xml:space="preserve">ЛИ001037601         </t>
  </si>
  <si>
    <t>БУФЕР ДВЕРКИ 425-5303045</t>
  </si>
  <si>
    <t xml:space="preserve">ЛИ001037603         </t>
  </si>
  <si>
    <t>SPB-1900 (РЕМЕНЬ КЛИНОВОЙ)</t>
  </si>
  <si>
    <t xml:space="preserve">ЛИ001037610         </t>
  </si>
  <si>
    <t>ремень приводной AVХ 3А 1025 (AIS-Driving)</t>
  </si>
  <si>
    <t xml:space="preserve">ЛИ001037612         </t>
  </si>
  <si>
    <t>52560 0000218 00# ремень риводной AVX 4A 0980 (AIS-Driving)</t>
  </si>
  <si>
    <t xml:space="preserve">ЛИ001037618         </t>
  </si>
  <si>
    <t>ШЛАНГ 529230-3408304</t>
  </si>
  <si>
    <t xml:space="preserve">ЛИ001037635         </t>
  </si>
  <si>
    <t>52922 1303122 40# 52922 303122 40# 59222 303122 40# 52922 1303122 40# Патрубок угл 529220CR-1303122</t>
  </si>
  <si>
    <t xml:space="preserve">ЛИ001037694         </t>
  </si>
  <si>
    <t>ВТУЛКА 5256-3724051</t>
  </si>
  <si>
    <t xml:space="preserve">ЛИ001037705         </t>
  </si>
  <si>
    <t>Автомобильные РТИ резиновые 425-5303045</t>
  </si>
  <si>
    <t xml:space="preserve">ЛИ001037709         </t>
  </si>
  <si>
    <t>Шланг 5251-3408208</t>
  </si>
  <si>
    <t xml:space="preserve">ЛИ001037711         </t>
  </si>
  <si>
    <t>Шланг 5251-3408210</t>
  </si>
  <si>
    <t xml:space="preserve">ЛИ001037712         </t>
  </si>
  <si>
    <t>Шланг 5251-3408212</t>
  </si>
  <si>
    <t xml:space="preserve">ЛИ001037713         </t>
  </si>
  <si>
    <t>РЕМЕНЬ КЛИНОВОЙ (DARWIN PLUS) B-2000 Lp</t>
  </si>
  <si>
    <t xml:space="preserve">ЛИ001037769         </t>
  </si>
  <si>
    <t>52971 8403019 00# 5292.71-8403019 БРЫЗГОВИК</t>
  </si>
  <si>
    <t xml:space="preserve">ЛИ001037808         </t>
  </si>
  <si>
    <t>59222 8403019 00# Брызговик 5292.22-8403019</t>
  </si>
  <si>
    <t xml:space="preserve">ЛИ001037809         </t>
  </si>
  <si>
    <t>ШЛАНГ 5293-3408208</t>
  </si>
  <si>
    <t xml:space="preserve">ЛИ001037862         </t>
  </si>
  <si>
    <t>69901 2925147 01# Кольцо 012 - 016 - 25 - 2 - 2 ГОСТ 9833-73</t>
  </si>
  <si>
    <t xml:space="preserve">ЛИ001037919         </t>
  </si>
  <si>
    <t>ШЛАНГ 529222-1311062</t>
  </si>
  <si>
    <t xml:space="preserve">ЛИ001037931         </t>
  </si>
  <si>
    <t>ШЛАНГ 529260-1309514-10</t>
  </si>
  <si>
    <t xml:space="preserve">ЛИ001037933         </t>
  </si>
  <si>
    <t>52921 1309512 00# ШЛАНГ 5292.21-1309512</t>
  </si>
  <si>
    <t xml:space="preserve">ЛИ001037986         </t>
  </si>
  <si>
    <t>30000 8202010 00# ЗЕРКАЛО СФЕР-Е ДЛЯ ПОМЕЩЕНИЙ,ДИАМЕТР 300ММ.</t>
  </si>
  <si>
    <t xml:space="preserve">ЛИ001046419         </t>
  </si>
  <si>
    <t>ПРОКЛАДКА 231.8201047</t>
  </si>
  <si>
    <t xml:space="preserve">ЛИ001046590         </t>
  </si>
  <si>
    <t>52800 3509344 00# ИЗОЛЯТОР 682В-3509344</t>
  </si>
  <si>
    <t xml:space="preserve">ЛИ001055456         </t>
  </si>
  <si>
    <t>ИЗОЛЯТОР 682В-3509346</t>
  </si>
  <si>
    <t xml:space="preserve">ЛИ001055457         </t>
  </si>
  <si>
    <t>ИЗОЛЯТОР 5280-3729033</t>
  </si>
  <si>
    <t xml:space="preserve">ЛИ001055462         </t>
  </si>
  <si>
    <t>52800 3729030 00# ИЗОЛЯТОР 5280-3729030 сб.</t>
  </si>
  <si>
    <t xml:space="preserve">ЛИ001055464         </t>
  </si>
  <si>
    <t>52800 3729031 03# ИЗОЛЯТОР 5280-3729031-03</t>
  </si>
  <si>
    <t xml:space="preserve">ЛИ001055470         </t>
  </si>
  <si>
    <t>ШЛАНГ 525657-4408068</t>
  </si>
  <si>
    <t xml:space="preserve">ЛИ001081413         </t>
  </si>
  <si>
    <t>07300 0101840 00# 0730 101 840 ШАЙБА</t>
  </si>
  <si>
    <t xml:space="preserve">ЛИ001081417         </t>
  </si>
  <si>
    <t>06360 0020253 00# 0636 020 253 БОЛТ 6-ГР М18*1,5*60</t>
  </si>
  <si>
    <t xml:space="preserve">ЛИ001081418         </t>
  </si>
  <si>
    <t>PYP907С-6830021.01 сид. тальконап. б/поручня</t>
  </si>
  <si>
    <t xml:space="preserve">ЛИ001081420         </t>
  </si>
  <si>
    <t>50073 3520000 00# РУЛЕВОЕ УПРАВЛЕНИЕ 500.73-3520-000</t>
  </si>
  <si>
    <t xml:space="preserve">ЛИ001081429         </t>
  </si>
  <si>
    <t>Опорная панель АП5299-8200261сб</t>
  </si>
  <si>
    <t xml:space="preserve">ЛИ001081435         </t>
  </si>
  <si>
    <t>Накладка подушки в сборе СПГ-10.002.000сб</t>
  </si>
  <si>
    <t xml:space="preserve">ЛИ001081436         </t>
  </si>
  <si>
    <t>Накладка спинки СПГ-10 001.000сб</t>
  </si>
  <si>
    <t xml:space="preserve">ЛИ001081437         </t>
  </si>
  <si>
    <t>894 070 734 4 КОНТАКТ</t>
  </si>
  <si>
    <t xml:space="preserve">ЛИ001081450         </t>
  </si>
  <si>
    <t>894 070 829 4 КОНТАКТ</t>
  </si>
  <si>
    <t xml:space="preserve">ЛИ001081451         </t>
  </si>
  <si>
    <t>433 300 384 4 СОЕДИНЕНИЕ ДЛЯ ДАТЧИКА ПОЛОЖЕН.</t>
  </si>
  <si>
    <t xml:space="preserve">ЛИ001081452         </t>
  </si>
  <si>
    <t>441 050 120 0 ДАТЧИК ПОЛОЖЕНИЯ</t>
  </si>
  <si>
    <t xml:space="preserve">ЛИ001081453         </t>
  </si>
  <si>
    <t>449 732 100 0 КАБЕЛЬ ДАТЧИКА ДАВЛЕНИЯ</t>
  </si>
  <si>
    <t xml:space="preserve">ЛИ001081458         </t>
  </si>
  <si>
    <t>449 732 060 0 КАБЕЛЬ ДАТЧИКА ДАВЛЕНИЯ</t>
  </si>
  <si>
    <t xml:space="preserve">ЛИ001081459         </t>
  </si>
  <si>
    <t>0484210001000 шумоглушитель</t>
  </si>
  <si>
    <t xml:space="preserve">ЛИ001081476         </t>
  </si>
  <si>
    <t>Привод CPL.856.19 для перед. одноств. двери</t>
  </si>
  <si>
    <t xml:space="preserve">ЛИ001081493         </t>
  </si>
  <si>
    <t>Тяга верх. для перед. одноствор. двери автоб.</t>
  </si>
  <si>
    <t xml:space="preserve">ЛИ001081509         </t>
  </si>
  <si>
    <t>Тяга верх. для задней двухстворч. двери автоб</t>
  </si>
  <si>
    <t xml:space="preserve">ЛИ001081510         </t>
  </si>
  <si>
    <t>РYР907С 6830026 11# Сиденье пассажирское без ручки</t>
  </si>
  <si>
    <t xml:space="preserve">ЛИ001081528         </t>
  </si>
  <si>
    <t>527 920 05 01  сидение одноместное</t>
  </si>
  <si>
    <t xml:space="preserve">ЛИ001081541         </t>
  </si>
  <si>
    <t>528 950 06 01  сидение левое</t>
  </si>
  <si>
    <t xml:space="preserve">ЛИ001081542         </t>
  </si>
  <si>
    <t>530 950 59 01  сидение салонное левое</t>
  </si>
  <si>
    <t xml:space="preserve">ЛИ001081543         </t>
  </si>
  <si>
    <t>530 920 15 01  сидение заднее</t>
  </si>
  <si>
    <t>52525 1303210 40# переходник 5256.25-1303210-40</t>
  </si>
  <si>
    <t xml:space="preserve">ЛИ001030069         </t>
  </si>
  <si>
    <t>00000 0262541 42# пробка 262541-п29</t>
  </si>
  <si>
    <t xml:space="preserve">ЛИ001030075         </t>
  </si>
  <si>
    <t>КРОНШТЕЙН 5292-2909070-30</t>
  </si>
  <si>
    <t xml:space="preserve">ЛИ001030930         </t>
  </si>
  <si>
    <t>КРОНШТЕЙН 5292-2909071-30</t>
  </si>
  <si>
    <t xml:space="preserve">ЛИ001030932         </t>
  </si>
  <si>
    <t>12000 3401121 00# ПОДШИПНИК РОЛИКОВЫЙ 977909 К1</t>
  </si>
  <si>
    <t xml:space="preserve">ЛИ001048011         </t>
  </si>
  <si>
    <t>кронштейн 525625-8102049-10</t>
  </si>
  <si>
    <t xml:space="preserve">ЛИ001053008         </t>
  </si>
  <si>
    <t>ПЕРЕХОДНИК 5256-3401048</t>
  </si>
  <si>
    <t xml:space="preserve">ЛИ001053222         </t>
  </si>
  <si>
    <t>ШКИВ ГОТ.52530-100506140</t>
  </si>
  <si>
    <t xml:space="preserve">ЛИ001053235         </t>
  </si>
  <si>
    <t>52560 5406050 70# КЛЮЧ 52560540605000</t>
  </si>
  <si>
    <t xml:space="preserve">ЛИ001053236         </t>
  </si>
  <si>
    <t>НАКЛАДКА 6212-2912416</t>
  </si>
  <si>
    <t xml:space="preserve">ЛИ001053241         </t>
  </si>
  <si>
    <t>ТРОЙНИК ПЕРЕХОДНОЙ 421077П3</t>
  </si>
  <si>
    <t xml:space="preserve">ЛИ001054200         </t>
  </si>
  <si>
    <t>67727 5403592 00# РУЧКА 677-5403592</t>
  </si>
  <si>
    <t xml:space="preserve">ЛИ001054209         </t>
  </si>
  <si>
    <t>52560 6106298 99# КРОНШТЕЙН 5256-6106298</t>
  </si>
  <si>
    <t xml:space="preserve">ЛИ001054216         </t>
  </si>
  <si>
    <t>ПРУЖИНА 5256-26-3408154</t>
  </si>
  <si>
    <t xml:space="preserve">ЛИ001056009         </t>
  </si>
  <si>
    <t>ПРУЖИНА 5256-8205479</t>
  </si>
  <si>
    <t xml:space="preserve">ЛИ001056010         </t>
  </si>
  <si>
    <t>ПРУЖИНА 5256-3408154</t>
  </si>
  <si>
    <t xml:space="preserve">ЛИ001056012         </t>
  </si>
  <si>
    <t>ПРУЖИНА-5256-3513192-11</t>
  </si>
  <si>
    <t xml:space="preserve">ЛИ001056018         </t>
  </si>
  <si>
    <t>ПРУЖИНА 5256-8205167</t>
  </si>
  <si>
    <t xml:space="preserve">ЛИ001056023         </t>
  </si>
  <si>
    <t>ПРУЖИНА 5256-1310588-10</t>
  </si>
  <si>
    <t xml:space="preserve">ЛИ001056026         </t>
  </si>
  <si>
    <t>ПРУЖИНА 6212-1108033</t>
  </si>
  <si>
    <t xml:space="preserve">ЛИ001056028         </t>
  </si>
  <si>
    <t>КРОНШТЕЙН 5256-3506303</t>
  </si>
  <si>
    <t xml:space="preserve">ЛИ001056059         </t>
  </si>
  <si>
    <t>ПЕРЕХОДНИК 5256-46-1303215</t>
  </si>
  <si>
    <t xml:space="preserve">ЛИ001056098         </t>
  </si>
  <si>
    <t>Зубило слесарное 160мм цинк (Металлист)</t>
  </si>
  <si>
    <t xml:space="preserve">ЛИ001056123         </t>
  </si>
  <si>
    <t>00000 0041501 01# ЗАКЛЕПКА ст4*15 полукруг</t>
  </si>
  <si>
    <t xml:space="preserve">ЛИ001056124         </t>
  </si>
  <si>
    <t>ПРОКЛАДКА 5256-3401058</t>
  </si>
  <si>
    <t xml:space="preserve">ЛИ001056131         </t>
  </si>
  <si>
    <t>ПРОКЛАДКА 5256-3401670</t>
  </si>
  <si>
    <t xml:space="preserve">ЛИ001056134         </t>
  </si>
  <si>
    <t>ПРОКЛАДКА 5256-3401671</t>
  </si>
  <si>
    <t xml:space="preserve">ЛИ001056135         </t>
  </si>
  <si>
    <t>ПРОКЛАДКА 5256-3401672</t>
  </si>
  <si>
    <t xml:space="preserve">ЛИ001056136         </t>
  </si>
  <si>
    <t>ПЛОЩАДКА 5256-3504127</t>
  </si>
  <si>
    <t xml:space="preserve">ЛИ001056139         </t>
  </si>
  <si>
    <t>НАКЛАДКА ПОД.ДОП.ОПОР 5256-1001364-10</t>
  </si>
  <si>
    <t xml:space="preserve">ЛИ001056140         </t>
  </si>
  <si>
    <t>НАКЛАДКА 158-3105020</t>
  </si>
  <si>
    <t xml:space="preserve">ЛИ001056141         </t>
  </si>
  <si>
    <t>ХОМУТ 5256-1104186-10</t>
  </si>
  <si>
    <t xml:space="preserve">ЛИ001056144         </t>
  </si>
  <si>
    <t>ЗАГЛУШКА 677-1101025</t>
  </si>
  <si>
    <t xml:space="preserve">ЛИ001056148         </t>
  </si>
  <si>
    <t>ШАЙБА СПЕЦИАЛЬНАЯ5256-3506044-10</t>
  </si>
  <si>
    <t xml:space="preserve">ЛИ001056149         </t>
  </si>
  <si>
    <t>КРОНШТЕЙН 5256-1108357</t>
  </si>
  <si>
    <t xml:space="preserve">ЛИ001056155         </t>
  </si>
  <si>
    <t>ПЛАСТИНА 5256-3504141</t>
  </si>
  <si>
    <t xml:space="preserve">ЛИ001056157         </t>
  </si>
  <si>
    <t>ПЛАСТИНА 5256-3401107</t>
  </si>
  <si>
    <t xml:space="preserve">ЛИ001056158         </t>
  </si>
  <si>
    <t>ПРОКЛАДКА 5256-3401056</t>
  </si>
  <si>
    <t xml:space="preserve">ЛИ001056159         </t>
  </si>
  <si>
    <t>52525 1311105 00# ВТУЛКА 5256.25-1311105</t>
  </si>
  <si>
    <t xml:space="preserve">ЛИ001056161         </t>
  </si>
  <si>
    <t>ГНЕЗДО 677-1001033</t>
  </si>
  <si>
    <t xml:space="preserve">ЛИ001056163         </t>
  </si>
  <si>
    <t>ХОМУТ 5256-1104188</t>
  </si>
  <si>
    <t xml:space="preserve">ЛИ001056167         </t>
  </si>
  <si>
    <t>ПЛАСТИНА 5256-1302167</t>
  </si>
  <si>
    <t xml:space="preserve">ЛИ001056170         </t>
  </si>
  <si>
    <t>ПЕРЕХОДНИК 419 741</t>
  </si>
  <si>
    <t xml:space="preserve">ЛИ001056175         </t>
  </si>
  <si>
    <t>ШПИЛЬКА 5256-8101468</t>
  </si>
  <si>
    <t xml:space="preserve">ЛИ001056178         </t>
  </si>
  <si>
    <t>ГАЙКА 5256-1705810</t>
  </si>
  <si>
    <t xml:space="preserve">ЛИ001056180         </t>
  </si>
  <si>
    <t>КОЛЬЦО 5256-3513190</t>
  </si>
  <si>
    <t xml:space="preserve">ЛИ001056183         </t>
  </si>
  <si>
    <t>ПРОКЛАДКА 5256-25-3506036</t>
  </si>
  <si>
    <t xml:space="preserve">ЛИ001056189         </t>
  </si>
  <si>
    <t>ОСЬ УПОРА 5256-5413081</t>
  </si>
  <si>
    <t xml:space="preserve">ЛИ001056198         </t>
  </si>
  <si>
    <t>ГАЙКА -ВТУЛКА 695Н-8036081</t>
  </si>
  <si>
    <t xml:space="preserve">ЛИ001056202         </t>
  </si>
  <si>
    <t>ПРУЖИНА 5256-1108466-01</t>
  </si>
  <si>
    <t xml:space="preserve">ЛИ001056204         </t>
  </si>
  <si>
    <t>ПЕРЕХОДНИК 5256-36-1303096</t>
  </si>
  <si>
    <t xml:space="preserve">ЛИ001056210         </t>
  </si>
  <si>
    <t>ВТУЛКА 5256-25-8106195</t>
  </si>
  <si>
    <t xml:space="preserve">ЛИ001056218         </t>
  </si>
  <si>
    <t>ПРОБКА 5256-1101021-01</t>
  </si>
  <si>
    <t xml:space="preserve">ЛИ001056223         </t>
  </si>
  <si>
    <t>ПЕРЕХОДНИК 5256-3506373</t>
  </si>
  <si>
    <t xml:space="preserve">ЛИ001056225         </t>
  </si>
  <si>
    <t>ПЕРЕХОДНИК 5256-3506401</t>
  </si>
  <si>
    <t xml:space="preserve">ЛИ001056226         </t>
  </si>
  <si>
    <t>КЛЮЧ ШЕСТИГРАННЫЙ S=19</t>
  </si>
  <si>
    <t xml:space="preserve">ЛИ001056325         </t>
  </si>
  <si>
    <t>Табло заднее 527 810 03 71</t>
  </si>
  <si>
    <t xml:space="preserve">ЛИ001082320         </t>
  </si>
  <si>
    <t>Табло переднее 527 810 08 71</t>
  </si>
  <si>
    <t xml:space="preserve">ЛИ001082321         </t>
  </si>
  <si>
    <t>Табло боковое  527 810 09 71</t>
  </si>
  <si>
    <t xml:space="preserve">ЛИ001082322         </t>
  </si>
  <si>
    <t>Табло внутреннее  527 810 16 71</t>
  </si>
  <si>
    <t xml:space="preserve">ЛИ001082323         </t>
  </si>
  <si>
    <t>530 820 05 01 Блок БРП-12М-1</t>
  </si>
  <si>
    <t xml:space="preserve">ЛИ001082330         </t>
  </si>
  <si>
    <t>527 820 04 79 модем  3G-4G</t>
  </si>
  <si>
    <t xml:space="preserve">ЛИ001082338         </t>
  </si>
  <si>
    <t>333 820 01 40 Стеклоочиститель</t>
  </si>
  <si>
    <t xml:space="preserve">ЛИ001082342         </t>
  </si>
  <si>
    <t>ЖГУТ 623 820 11 04-01</t>
  </si>
  <si>
    <t xml:space="preserve">ЛИ001082360         </t>
  </si>
  <si>
    <t>ЖГУТ 623 820 21 04</t>
  </si>
  <si>
    <t xml:space="preserve">ЛИ001082361         </t>
  </si>
  <si>
    <t>ЖГУТ 623 820 22 04</t>
  </si>
  <si>
    <t xml:space="preserve">ЛИ001082381         </t>
  </si>
  <si>
    <t>Плёнка FUS-1007</t>
  </si>
  <si>
    <t xml:space="preserve">ЛИ000705075         </t>
  </si>
  <si>
    <t>РУКАВ С НИТ. ОПЛ. 16Х25-1,6 255422 до 10м</t>
  </si>
  <si>
    <t xml:space="preserve">ЛИ000802304         </t>
  </si>
  <si>
    <t>КАРМАНЫ 5256-5302225</t>
  </si>
  <si>
    <t xml:space="preserve">ЛИ000802952         </t>
  </si>
  <si>
    <t>АММОРТИЗАТОР ЗАДНЕЙ ПОДВЕСКИ АV-11556</t>
  </si>
  <si>
    <t xml:space="preserve">ЛИ001029399         </t>
  </si>
  <si>
    <t>ЛЮК ВЕНТИЛЯЦИИ ЛВА С 12 10 08 ГЧ</t>
  </si>
  <si>
    <t xml:space="preserve">ЛИ001030400         </t>
  </si>
  <si>
    <t>ЗАДНИЙ МОСТ ВЕДУЩИЙ В СБОРЕ BPR28-61А</t>
  </si>
  <si>
    <t xml:space="preserve">ЛИ001033692         </t>
  </si>
  <si>
    <t>АМОРТ. ДЛЯ ПЕРЕДНЕЙ ОСИ СПЕЦ.0501.320.587</t>
  </si>
  <si>
    <t xml:space="preserve">ЛИ001040008         </t>
  </si>
  <si>
    <t>ДЕРЖАТЕЛЬ ПРАВЫЙ 412.8201130</t>
  </si>
  <si>
    <t xml:space="preserve">ЛИ001046502         </t>
  </si>
  <si>
    <t>ДЕРЖАТЕЛЬ ЛЕВЫЙ 412.8201131</t>
  </si>
  <si>
    <t xml:space="preserve">ЛИ001046503         </t>
  </si>
  <si>
    <t>РЕМКОМПЛЕКТ К ДВЕРЯМ ISAF</t>
  </si>
  <si>
    <t xml:space="preserve">ЛИ001081535         </t>
  </si>
  <si>
    <t>Резиновый подпятник 12449 00</t>
  </si>
  <si>
    <t xml:space="preserve">ЛИ001081607         </t>
  </si>
  <si>
    <t xml:space="preserve">ЛИ001081627         </t>
  </si>
  <si>
    <t>Дверь передняя одност. со стеклом020.866.99.0</t>
  </si>
  <si>
    <t xml:space="preserve">ЛИ001081630         </t>
  </si>
  <si>
    <t>Дверь задняя одноств. со стеклом020.856.99.0</t>
  </si>
  <si>
    <t xml:space="preserve">ЛИ001081631         </t>
  </si>
  <si>
    <t>К-кт проф. перед.двери 12570.00.Dи12570.00.0</t>
  </si>
  <si>
    <t xml:space="preserve">ЛИ001081632         </t>
  </si>
  <si>
    <t>К-кт профилей зад. двери 12570.00.S12135.04.0</t>
  </si>
  <si>
    <t xml:space="preserve">ЛИ001081633         </t>
  </si>
  <si>
    <t>ИЗОЛЯТОР 528-3729031-02</t>
  </si>
  <si>
    <t xml:space="preserve">ЛИ001099617         </t>
  </si>
  <si>
    <t>085(ЛИ)-Склад инструментов</t>
  </si>
  <si>
    <t>ФРЕЗА 2240-0123</t>
  </si>
  <si>
    <t xml:space="preserve">ЛИ007848085         </t>
  </si>
  <si>
    <t>ЛИАЗ / полный список на продажу</t>
  </si>
  <si>
    <t>Этот список не является офертой.</t>
  </si>
  <si>
    <t>Все подробности - по телефону 89101040450 или по почте</t>
  </si>
  <si>
    <t>LischenerSA@gaz.ru</t>
  </si>
  <si>
    <t>С уважением, Лищенер Сергей.</t>
  </si>
  <si>
    <t>руководитель проекта. Группа ГАЗ.</t>
  </si>
  <si>
    <t>тел. 8 831 299 0990. добавочный 50505.</t>
  </si>
  <si>
    <t>сотовый 8910 104 04 50.</t>
  </si>
  <si>
    <t>Учетная Цена без НДС</t>
  </si>
  <si>
    <t>Э / 0906 и 2505</t>
  </si>
  <si>
    <t>Я /1606 Подписано</t>
  </si>
  <si>
    <t>Т/20 06 подписано</t>
  </si>
  <si>
    <t>Ваша цена</t>
  </si>
  <si>
    <t>Общие от 3 до 6 мес.</t>
  </si>
  <si>
    <t xml:space="preserve">Общие от 6 до 12 мес. </t>
  </si>
  <si>
    <t xml:space="preserve">Общие больше 1 г. </t>
  </si>
  <si>
    <t>Партия товара - от 50 тысяч рублей. Самовывоз. Оплата - любым способом.</t>
  </si>
  <si>
    <t>ТРАВЕРС 5256 30-1001070-02</t>
  </si>
  <si>
    <t xml:space="preserve">ЛИ001079143         </t>
  </si>
  <si>
    <t>ВИНТ ДИН 51303042 (4*30)</t>
  </si>
  <si>
    <t xml:space="preserve">ЛИ001079150         </t>
  </si>
  <si>
    <t>ВИНТ DIN 912 М8*20оц</t>
  </si>
  <si>
    <t xml:space="preserve">ЛИ001079156         </t>
  </si>
  <si>
    <t>ВИНТ DIN 912 М6*35 оц</t>
  </si>
  <si>
    <t xml:space="preserve">ЛИ001079158         </t>
  </si>
  <si>
    <t>ВИНТ DIN 912 М 10*35 оц</t>
  </si>
  <si>
    <t xml:space="preserve">ЛИ001079159         </t>
  </si>
  <si>
    <t>ТРУБА AISI 304(08*18H10) 114,3*2мм</t>
  </si>
  <si>
    <t xml:space="preserve">ЛИ001079174         </t>
  </si>
  <si>
    <t>ВИНТ DIN 912 8.8 ОЦИНК. М6*25 00084 6 25</t>
  </si>
  <si>
    <t xml:space="preserve">ЛИ001079187         </t>
  </si>
  <si>
    <t>Винт самонарезн .А2 7983 4.2*25</t>
  </si>
  <si>
    <t xml:space="preserve">ЛИ001079197         </t>
  </si>
  <si>
    <t>Болт А2-М4, 0*12    (4*12)</t>
  </si>
  <si>
    <t xml:space="preserve">ЛИ001079199         </t>
  </si>
  <si>
    <t>Болт А2-М6, 0*30  (6*30)</t>
  </si>
  <si>
    <t xml:space="preserve">ЛИ001079200         </t>
  </si>
  <si>
    <t>ОТВОД -ISI-304L 114.3*2.0</t>
  </si>
  <si>
    <t xml:space="preserve">ЛИ001079218         </t>
  </si>
  <si>
    <t>ГАЙКА AL12N15017DBL8451.21 915017012100</t>
  </si>
  <si>
    <t xml:space="preserve">ЛИ001079253         </t>
  </si>
  <si>
    <t>ГАЙКА AL8N15017DBL8451.21 915017008100</t>
  </si>
  <si>
    <t xml:space="preserve">ЛИ001079254         </t>
  </si>
  <si>
    <t>ГАЙКА AL 6N1517DBL8451.21 915017006100</t>
  </si>
  <si>
    <t xml:space="preserve">ЛИ001079255         </t>
  </si>
  <si>
    <t>ВТУЛКА  4N15062 915062004000</t>
  </si>
  <si>
    <t xml:space="preserve">ЛИ001079256         </t>
  </si>
  <si>
    <t>КОЛЬЦО ВРЕЗНОЕ S6DIN3861-ST 003861006007</t>
  </si>
  <si>
    <t xml:space="preserve">ЛИ001079257         </t>
  </si>
  <si>
    <t>ГАЙКА AL 15N15017 DBL 8451/21 9150170158100</t>
  </si>
  <si>
    <t xml:space="preserve">ЛИ001079260         </t>
  </si>
  <si>
    <t>ГАЙКА AL22 N15017DBL8451/21 915017022100</t>
  </si>
  <si>
    <t xml:space="preserve">ЛИ001079262         </t>
  </si>
  <si>
    <t>КОЛЬЦО ВРЕЗНОЕ L15 ST DIN 003861015004</t>
  </si>
  <si>
    <t xml:space="preserve">ЛИ001079264         </t>
  </si>
  <si>
    <t>КОЛЬЦО ВРЕЗНОЕ S8 DIN 3861 003861008005</t>
  </si>
  <si>
    <t xml:space="preserve">ЛИ001079265         </t>
  </si>
  <si>
    <t>БОЛТ М10*30-8,8 DIN 933 DBL 845 000933010252</t>
  </si>
  <si>
    <t xml:space="preserve">ЛИ001079267         </t>
  </si>
  <si>
    <t>БОЛТ М8*16-8.8 DIN933 -8.8 DB 000933008212L</t>
  </si>
  <si>
    <t xml:space="preserve">ЛИ001079268         </t>
  </si>
  <si>
    <t>БОЛТ М8*30 DIN 933-8.8 DBL 8451 000933008117</t>
  </si>
  <si>
    <t xml:space="preserve">ЛИ001079269         </t>
  </si>
  <si>
    <t>БОЛТ М6*35 DIN 933-8.8 DBL 8451 000933006083</t>
  </si>
  <si>
    <t xml:space="preserve">ЛИ001079270         </t>
  </si>
  <si>
    <t>КОРПУС ФРЕЗЫ 2214-0406/1</t>
  </si>
  <si>
    <t xml:space="preserve">ЛИ007859128         </t>
  </si>
  <si>
    <t>ВИНТЫ 5К-5КА</t>
  </si>
  <si>
    <t xml:space="preserve">ЛИ007868007         </t>
  </si>
  <si>
    <t>ОБРАТНЫЕ КУЛАЧКИ К ПСС 315</t>
  </si>
  <si>
    <t xml:space="preserve">ЛИ007902007         </t>
  </si>
  <si>
    <t>НУТРОМЕР  НИ 10-18</t>
  </si>
  <si>
    <t xml:space="preserve">ЛИ007919069         </t>
  </si>
  <si>
    <t>ЦЕКОВКА 2339-4047</t>
  </si>
  <si>
    <t xml:space="preserve">ЛИ001079602         </t>
  </si>
  <si>
    <t>912004 012102  КОЛЬЦО ПРУЖ.А12 N 12004</t>
  </si>
  <si>
    <t xml:space="preserve">ЛИ001079603         </t>
  </si>
  <si>
    <t>000966 008018 ВИНТ М8*25-4.8 DIN966 DBL8451</t>
  </si>
  <si>
    <t xml:space="preserve">ЛИ001079612         </t>
  </si>
  <si>
    <t>007985 004132 ВИНТ АМ4*25-4.8DIN 7985 DBL84</t>
  </si>
  <si>
    <t xml:space="preserve">ЛИ001079613         </t>
  </si>
  <si>
    <t>000933 010128 БОЛТ М10*20 DIN 933-8.8</t>
  </si>
  <si>
    <t xml:space="preserve">ЛИ001079614         </t>
  </si>
  <si>
    <t>000966 008018 ВИНТ М8*25-4.8 DIN 966 DBL8451</t>
  </si>
  <si>
    <t xml:space="preserve">ЛИ001079615         </t>
  </si>
  <si>
    <t>007985 006162 ВИНТ АМ6*12-4.8 DIN 7985 DBL84</t>
  </si>
  <si>
    <t xml:space="preserve">ЛИ001079616         </t>
  </si>
  <si>
    <t>000933 010093 БОЛТ М10*35 DIN 933-8.8 DBL 845</t>
  </si>
  <si>
    <t xml:space="preserve">ЛИ001079618         </t>
  </si>
  <si>
    <t>000933 010252 БОЛТ М10*30-8.8 DIN 933 DBL 845</t>
  </si>
  <si>
    <t xml:space="preserve">ЛИ001079620         </t>
  </si>
  <si>
    <t>000933 016070 БОЛТ М16*30 DIN 933-8.8 DBL 845</t>
  </si>
  <si>
    <t xml:space="preserve">ЛИ001079621         </t>
  </si>
  <si>
    <t>ПРУЖИНА ГАЗОВАЯ 528 750 01 36</t>
  </si>
  <si>
    <t xml:space="preserve">ЛИ001024526         </t>
  </si>
  <si>
    <t>ПРУЖИНА ГАЗОВАЯ 530 750 01 36</t>
  </si>
  <si>
    <t xml:space="preserve">ЛИ001024527         </t>
  </si>
  <si>
    <t>РУЧКА В СБОРЕ 530 750 01 93</t>
  </si>
  <si>
    <t xml:space="preserve">ЛИ001024529         </t>
  </si>
  <si>
    <t>СТЕКЛООЧИСТИТЕЛЬ 5230 820 02 00</t>
  </si>
  <si>
    <t xml:space="preserve">ЛИ001024535         </t>
  </si>
  <si>
    <t>ФОНАРЬ БОКОВОЙ 530 820 02 74</t>
  </si>
  <si>
    <t xml:space="preserve">ЛИ001024540         </t>
  </si>
  <si>
    <t>УКАЗАТЕЛЬ ПОВОРОТА 2ВЕ 964 169-071</t>
  </si>
  <si>
    <t xml:space="preserve">ЛИ001024542         </t>
  </si>
  <si>
    <t>Пневмораспределитель 12853.00.0</t>
  </si>
  <si>
    <t xml:space="preserve">ЛИ001024544         </t>
  </si>
  <si>
    <t>ЭЛЕКТРОННЫЙ ПУСКОРЕГУЛ.АППАР 14-35/24</t>
  </si>
  <si>
    <t xml:space="preserve">ЛИ001024545         </t>
  </si>
  <si>
    <t xml:space="preserve">ЛИ001024547         </t>
  </si>
  <si>
    <t>КНОПКА 530 820 35 10</t>
  </si>
  <si>
    <t xml:space="preserve">ЛИ001024548         </t>
  </si>
  <si>
    <t>МУФТА ЭЛЕКТМАГНИТНАЯ 68803С</t>
  </si>
  <si>
    <t xml:space="preserve">ЛИ001024549         </t>
  </si>
  <si>
    <t>ПЛАФОН 405 820 02 50</t>
  </si>
  <si>
    <t xml:space="preserve">ЛИ001024550         </t>
  </si>
  <si>
    <t>ПРОФИЛЬ ПРОЕМА ОДНОСТ.ДВЕРИ АЛЮМ.</t>
  </si>
  <si>
    <t xml:space="preserve">ЛИ001024551         </t>
  </si>
  <si>
    <t>РЕГУЛЯТОР ДАВЛЕНИЯ 118883</t>
  </si>
  <si>
    <t xml:space="preserve">ЛИ001024552         </t>
  </si>
  <si>
    <t>ФАРА ПРОТИВОТУМАННАЯ 529 820 03 71</t>
  </si>
  <si>
    <t xml:space="preserve">ЛИ001024559         </t>
  </si>
  <si>
    <t xml:space="preserve">ЛИ001024560         </t>
  </si>
  <si>
    <t>ФОНАРЬ ПЕРЕДНИЙ 530 820 01 21</t>
  </si>
  <si>
    <t xml:space="preserve">ЛИ001024561         </t>
  </si>
  <si>
    <t>СТЕКЛО БОК. 527 670 25 04</t>
  </si>
  <si>
    <t xml:space="preserve">ЛИ001024562         </t>
  </si>
  <si>
    <t>ЗАЩЕЛКА ВЕРХНЯЯ ПРАВАЯ ЛЕВАЯ 528 720 02 04</t>
  </si>
  <si>
    <t xml:space="preserve">ЛИ001024564         </t>
  </si>
  <si>
    <t>КОМПЛЕКТ ЗЕРКАЛ 527 810 01 16</t>
  </si>
  <si>
    <t xml:space="preserve">ЛИ001024565         </t>
  </si>
  <si>
    <t>Кран аварийного открыв. двер. 525 760 01 57</t>
  </si>
  <si>
    <t xml:space="preserve">ЛИ001024568         </t>
  </si>
  <si>
    <t>ТУРБОКОМПРЕССОР (ТКР 80.05.12)</t>
  </si>
  <si>
    <t xml:space="preserve">ЛИ001024575         </t>
  </si>
  <si>
    <t>БЛОК CAMOZZI KD3.3V23.6</t>
  </si>
  <si>
    <t xml:space="preserve">ЛИ001024576         </t>
  </si>
  <si>
    <t>НАСОС 72/52R-VSC11N00PS1457</t>
  </si>
  <si>
    <t xml:space="preserve">ЛИ001024579         </t>
  </si>
  <si>
    <t>52926 8107025 00# НАТЯЖИТЕЛЬ 5292.60-8107025-00</t>
  </si>
  <si>
    <t xml:space="preserve">ЛИ001024580         </t>
  </si>
  <si>
    <t>ОСЬ 5292.30-8107027-00</t>
  </si>
  <si>
    <t xml:space="preserve">ЛИ001024581         </t>
  </si>
  <si>
    <t>ОСЬ 5292.30-8107028-00</t>
  </si>
  <si>
    <t xml:space="preserve">ЛИ001024582         </t>
  </si>
  <si>
    <t>РОЛИК 5292.60-8107060</t>
  </si>
  <si>
    <t xml:space="preserve">ЛИ001024588         </t>
  </si>
  <si>
    <t>КРОНШТЕЙН КРЕПЛЕНИЯ РОЛИКА 5292.60-8107030-00</t>
  </si>
  <si>
    <t xml:space="preserve">ЛИ001024589         </t>
  </si>
  <si>
    <t>ШТОРКА СОЛНЦЕЗАЩИТНАЯ 526 810 02 20</t>
  </si>
  <si>
    <t xml:space="preserve">ЛИ001024590         </t>
  </si>
  <si>
    <t>ТАБЛО ЗАДНЕЕ ИСКРА 002</t>
  </si>
  <si>
    <t xml:space="preserve">ЛИ001024591         </t>
  </si>
  <si>
    <t>РЕМЕНЬ ПРИВОДНОЙ 17*1500</t>
  </si>
  <si>
    <t xml:space="preserve">ЛИ001024593         </t>
  </si>
  <si>
    <t>ПНЕВМОЗАЩ.ДЛЯ ПЕРЕД. ОДНОСТ.ДВЕРИ 528 760 01</t>
  </si>
  <si>
    <t xml:space="preserve">ЛИ001024596         </t>
  </si>
  <si>
    <t>КРОНШТЕЙН 5292.60-1001048-00</t>
  </si>
  <si>
    <t xml:space="preserve">ЛИ001024597         </t>
  </si>
  <si>
    <t>МЕХАНИЗМ ЦИЛИНДРОВЫЙ СЕКРЕТ ЗАМКА ЗАЖ.В КОМ-Т</t>
  </si>
  <si>
    <t xml:space="preserve">ЛИ001024598         </t>
  </si>
  <si>
    <t>Замок R-3 10-311-10</t>
  </si>
  <si>
    <t xml:space="preserve">ЛИ001024600         </t>
  </si>
  <si>
    <t>Линия кабельная 51.25413-6319</t>
  </si>
  <si>
    <t xml:space="preserve">ЛИ001024602         </t>
  </si>
  <si>
    <t>Фильтр воздушный  44 860 8599</t>
  </si>
  <si>
    <t xml:space="preserve">ЛИ001024607         </t>
  </si>
  <si>
    <t>Регулятор давления сер."М" М004-R01-RU01</t>
  </si>
  <si>
    <t xml:space="preserve">ЛИ001024609         </t>
  </si>
  <si>
    <t>Отопитель 6213.21-8100230-00</t>
  </si>
  <si>
    <t xml:space="preserve">ЛИ001024610         </t>
  </si>
  <si>
    <t>Блок управления УОС KD 3/1-V-03</t>
  </si>
  <si>
    <t xml:space="preserve">ЛИ001024612         </t>
  </si>
  <si>
    <t>Насос лопастной 180 BAR 81.47101-6219</t>
  </si>
  <si>
    <t xml:space="preserve">ЛИ001024613         </t>
  </si>
  <si>
    <t>Блок управления УОС 3/3 в23.5</t>
  </si>
  <si>
    <t xml:space="preserve">ЛИ001024615         </t>
  </si>
  <si>
    <t>Блок управления УОС 3/3 в26.6</t>
  </si>
  <si>
    <t xml:space="preserve">ЛИ001024616         </t>
  </si>
  <si>
    <t>Блок управления УОС в23.6</t>
  </si>
  <si>
    <t xml:space="preserve">ЛИ001024617         </t>
  </si>
  <si>
    <t>Комплект зеркал зад.обзора(5251.10(11)Вояж,5291.15 Круиз</t>
  </si>
  <si>
    <t xml:space="preserve">ЛИ001024620         </t>
  </si>
  <si>
    <t>Труба стальная 12*1.5*6000--С--Е235 01.93105-9005</t>
  </si>
  <si>
    <t xml:space="preserve">ЛИ001024623         </t>
  </si>
  <si>
    <t>Зеркало заднего вида 527 781 01 16</t>
  </si>
  <si>
    <t xml:space="preserve">ЛИ001024624         </t>
  </si>
  <si>
    <t>Усилитель пневмогидравлический в сб 501006795</t>
  </si>
  <si>
    <t xml:space="preserve">ЛИ001024626         </t>
  </si>
  <si>
    <t>Информатор электронный"Электроника" НПЦ1.419.055-01</t>
  </si>
  <si>
    <t xml:space="preserve">ЛИ001024627         </t>
  </si>
  <si>
    <t>Штанга задняя подвижная нижняя 5256-2919016</t>
  </si>
  <si>
    <t xml:space="preserve">ЛИ001024628         </t>
  </si>
  <si>
    <t>Водяной насос 5106501-3250</t>
  </si>
  <si>
    <t xml:space="preserve">ЛИ001024629         </t>
  </si>
  <si>
    <t>Блок инерф.бортов.Компьютера с пр.ГЛОН 9044/01/000</t>
  </si>
  <si>
    <t xml:space="preserve">ЛИ001024630         </t>
  </si>
  <si>
    <t>Замок люка предохранителей 333 750 00 50</t>
  </si>
  <si>
    <t xml:space="preserve">ЛИ001024632         </t>
  </si>
  <si>
    <t>Клиновый ребристы ремень 8РК 1548/28,28  51-96820-0326</t>
  </si>
  <si>
    <t xml:space="preserve">ЛИ001024639         </t>
  </si>
  <si>
    <t>Пневмоцилиндр 40N5L063R-UF04</t>
  </si>
  <si>
    <t xml:space="preserve">ЛИ001024643         </t>
  </si>
  <si>
    <t>РЕМЕНЬ ПРИВОДНОЙ АМХ 13*1525</t>
  </si>
  <si>
    <t xml:space="preserve">ЛИ001024644         </t>
  </si>
  <si>
    <t>Рама верхняя в сб. 6212-1302200-00</t>
  </si>
  <si>
    <t xml:space="preserve">ЛИ001024647         </t>
  </si>
  <si>
    <t>Кронштейн 52922-1001016-70</t>
  </si>
  <si>
    <t xml:space="preserve">ЛИ001024648         </t>
  </si>
  <si>
    <t>Шланг 52922-3408212-10</t>
  </si>
  <si>
    <t xml:space="preserve">ЛИ001024650         </t>
  </si>
  <si>
    <t>Кронштейн 52921-1001016-00</t>
  </si>
  <si>
    <t xml:space="preserve">ЛИ001024652         </t>
  </si>
  <si>
    <t>Бачок стеклоомывателя 333 860 01 60</t>
  </si>
  <si>
    <t xml:space="preserve">ЛИ001024654         </t>
  </si>
  <si>
    <t>Выключатель 530 820 44 10</t>
  </si>
  <si>
    <t xml:space="preserve">ЛИ001024655         </t>
  </si>
  <si>
    <t>Выключатель 530 820 40 10</t>
  </si>
  <si>
    <t xml:space="preserve">ЛИ001024656         </t>
  </si>
  <si>
    <t>Защелка на люк 114778</t>
  </si>
  <si>
    <t xml:space="preserve">ЛИ001024657         </t>
  </si>
  <si>
    <t>Отопитель передний (ГОЛАЗ 622810)</t>
  </si>
  <si>
    <t xml:space="preserve">ЛИ001024659         </t>
  </si>
  <si>
    <t>Пневмопривод двери "REVAR" 5256.23</t>
  </si>
  <si>
    <t xml:space="preserve">ЛИ001024661         </t>
  </si>
  <si>
    <t>Разъем лампы 532 831 03 41</t>
  </si>
  <si>
    <t xml:space="preserve">ЛИ001024662         </t>
  </si>
  <si>
    <t>Стеклоочиститель 006-А (15 л.)</t>
  </si>
  <si>
    <t xml:space="preserve">ЛИ001024664         </t>
  </si>
  <si>
    <t>Стоп сигнал 529 820 04 74</t>
  </si>
  <si>
    <t xml:space="preserve">ЛИ001024665         </t>
  </si>
  <si>
    <t>Стеклоочиститель СИБЕКО 527 820 01 40</t>
  </si>
  <si>
    <t xml:space="preserve">ЛИ001024666         </t>
  </si>
  <si>
    <t>Фонарь боковой 530 820 02 74</t>
  </si>
  <si>
    <t xml:space="preserve">ЛИ001024667         </t>
  </si>
  <si>
    <t>Фонарь контурный 622 820 08 74</t>
  </si>
  <si>
    <t xml:space="preserve">ЛИ001024669         </t>
  </si>
  <si>
    <t>фонарь передний 530 820 01 21</t>
  </si>
  <si>
    <t xml:space="preserve">ЛИ001024670         </t>
  </si>
  <si>
    <t>52560 0121000 10# НАКЛАДКА ФОНАРЕЙ ТА 5256,012,100,010</t>
  </si>
  <si>
    <t xml:space="preserve">ЛИ001025068         </t>
  </si>
  <si>
    <t>ЛЮК МОТООТСЕКА 5256.012.120.000</t>
  </si>
  <si>
    <t xml:space="preserve">ЛИ001025071         </t>
  </si>
  <si>
    <t>БАМПЕР ПЕРЕДНИЙ  5256-011.120.100 - 01 СБ</t>
  </si>
  <si>
    <t xml:space="preserve">ЛИ001025294         </t>
  </si>
  <si>
    <t>БАЛЛОН-РЕГИНЕРАЦИОННЫЙ ТМ.01.007.000</t>
  </si>
  <si>
    <t xml:space="preserve">ЛИ001027035         </t>
  </si>
  <si>
    <t>НАСОС-ГУР5420461-10 7321 16110</t>
  </si>
  <si>
    <t xml:space="preserve">ЛИ001027134         </t>
  </si>
  <si>
    <t>ГЛУШИТЕЛЬ 6212-1201010</t>
  </si>
  <si>
    <t xml:space="preserve">ЛИ001027135         </t>
  </si>
  <si>
    <t>62120 2912414 00# СТРЕМЯНКА 5256-2912414</t>
  </si>
  <si>
    <t xml:space="preserve">ЛИ001027207         </t>
  </si>
  <si>
    <t>КЛАПАН ЗАЩИТНЫЙ ОДИНАРНЫЙ 100-3515010</t>
  </si>
  <si>
    <t xml:space="preserve">ЛИ001027220         </t>
  </si>
  <si>
    <t>71030 1108000 20# ПЕДАЛЬ НАПОЛЬНАЯ ГЛОБАЛ 71030КО-27SN-20</t>
  </si>
  <si>
    <t xml:space="preserve">ЛИ001027858         </t>
  </si>
  <si>
    <t>05256 3101040 01# ГАЙКА крепления колеса</t>
  </si>
  <si>
    <t xml:space="preserve">ЛИ001027949         </t>
  </si>
  <si>
    <t>01000 6800010 25# СИДЕНЬЕ ВОД.С МЕХ.ПОДР.СВ-10РП6800010-25/5256</t>
  </si>
  <si>
    <t xml:space="preserve">ЛИ001028060         </t>
  </si>
  <si>
    <t>ШЛАНГ Н12-000-804</t>
  </si>
  <si>
    <t xml:space="preserve">ЛИ001028083         </t>
  </si>
  <si>
    <t>КЛИН.РЕМЕНЬ 51.96820-0310</t>
  </si>
  <si>
    <t xml:space="preserve">ЛИ001028188         </t>
  </si>
  <si>
    <t>ЯЩИК ДЛЯ ФИЛЬТРОВ 51.12501-7290</t>
  </si>
  <si>
    <t xml:space="preserve">ЛИ001028189         </t>
  </si>
  <si>
    <t>65100 0001615 15# ФИТИНГ ПРЯМОЙ DS6510 15-М16*1,5-S</t>
  </si>
  <si>
    <t xml:space="preserve">ЛИ001028315         </t>
  </si>
  <si>
    <t>95020 0001615 15# ФИТИНГ УГЛОВОЙ D6502 15-М16*1,5-S</t>
  </si>
  <si>
    <t xml:space="preserve">ЛИ001028318         </t>
  </si>
  <si>
    <t>65020 0000000 08# ФИТИНГ-УГЛОВОЙ-Д6502-8-М16*1,5</t>
  </si>
  <si>
    <t xml:space="preserve">ЛИ001028320         </t>
  </si>
  <si>
    <t>00666 0462993 00# PRELINE ФИЛЬТР ПОТ PRELINE270 6660462993</t>
  </si>
  <si>
    <t xml:space="preserve">ЛИ001028352         </t>
  </si>
  <si>
    <t>ФИТИНГ УГЛОВОЙ D6502 15-М22*1,5-S</t>
  </si>
  <si>
    <t xml:space="preserve">ЛИ001028421         </t>
  </si>
  <si>
    <t>64220 0001615 15# ФИТИНГ ТРОЙНИК D6422 15-М16*1,5МО1</t>
  </si>
  <si>
    <t xml:space="preserve">ЛИ001028535         </t>
  </si>
  <si>
    <t>01400 1108900 03# ПЕДАЛЬ ДЛЯ УПРАВЛЕНИЯ ДВИГ. МАН 14.1108900-03</t>
  </si>
  <si>
    <t xml:space="preserve">ЛИ001028537         </t>
  </si>
  <si>
    <t>54200 0000471 10# НАСОС ГУР 542 0471 10</t>
  </si>
  <si>
    <t xml:space="preserve">ЛИ001028560         </t>
  </si>
  <si>
    <t>ПЕРЕХОДНИК АБИТ.657380.02.00-02</t>
  </si>
  <si>
    <t xml:space="preserve">ЛИ001028608         </t>
  </si>
  <si>
    <t>65100 0001215 12# ФИТИНГ ПРЯМОЙ DS6510 12-М12*1,5-S</t>
  </si>
  <si>
    <t xml:space="preserve">ЛИ001028634         </t>
  </si>
  <si>
    <t>21040 1100009 00# FH ФИЛЬТР 21040</t>
  </si>
  <si>
    <t xml:space="preserve">ЛИ001028689         </t>
  </si>
  <si>
    <t>65120 0001615 15# ФИТИНГ ПРЯМОЙ D6512 15-М16*1,5-S</t>
  </si>
  <si>
    <t xml:space="preserve">ЛИ001028752         </t>
  </si>
  <si>
    <t>НАСОС 542 0470 10</t>
  </si>
  <si>
    <t xml:space="preserve">ЛИ001028776         </t>
  </si>
  <si>
    <t>95020 0001415 08# ФИТ.УГЛ. 9502 8-М14*1,5</t>
  </si>
  <si>
    <t xml:space="preserve">ЛИ001028842         </t>
  </si>
  <si>
    <t>Датчик имп (индук) 90мм 2159.20102201</t>
  </si>
  <si>
    <t xml:space="preserve">ЛИ001028890         </t>
  </si>
  <si>
    <t>52525 8123200 00# БАК 5256.13-8123200</t>
  </si>
  <si>
    <t xml:space="preserve">ЛИ001028922         </t>
  </si>
  <si>
    <t>ПЕРЕХОДНИК 5256.45-1303218</t>
  </si>
  <si>
    <t xml:space="preserve">ЛИ001029127         </t>
  </si>
  <si>
    <t>01100 2935010 00# РЕГУЛЯТОР УРОВНЯ ПОЛА</t>
  </si>
  <si>
    <t xml:space="preserve">ЛИ001029151         </t>
  </si>
  <si>
    <t>10000 3514008 10# КРАН 10000351400810</t>
  </si>
  <si>
    <t xml:space="preserve">ЛИ001029163         </t>
  </si>
  <si>
    <t>СТУПИЦА ПЕРЕДНЕГО КОЛЕСА</t>
  </si>
  <si>
    <t xml:space="preserve">ЛИ001029292         </t>
  </si>
  <si>
    <t>52560 3401631 00# СТАКАН. 677-3401631,731521</t>
  </si>
  <si>
    <t xml:space="preserve">ЛИ001029913         </t>
  </si>
  <si>
    <t>52560 8120384 01# КЛАПАН 15 Б1П ДУ-40</t>
  </si>
  <si>
    <t xml:space="preserve">ЛИ001030070         </t>
  </si>
  <si>
    <t>ПОДШИПНИК ПОВОРОТНОГО КУЛАКА 5256-3001020СБ</t>
  </si>
  <si>
    <t xml:space="preserve">ЛИ001030103         </t>
  </si>
  <si>
    <t>13180 2700025 23# КОМПЛЕКТ ТАХОГРАФА 1318-27 24В</t>
  </si>
  <si>
    <t xml:space="preserve">ЛИ001030249         </t>
  </si>
  <si>
    <t>43640 3800100 02# ПРЕОБРАЗОВАТЕЛЬ АИСт 24/12</t>
  </si>
  <si>
    <t xml:space="preserve">ЛИ001030366         </t>
  </si>
  <si>
    <t>05300 6800001 00# СИДЕНЬЕ РТ 53</t>
  </si>
  <si>
    <t xml:space="preserve">ЛИ001030398         </t>
  </si>
  <si>
    <t>КОМПЛЕКТ ОСУШИТЕЛЯ ОЕ 4006053160</t>
  </si>
  <si>
    <t xml:space="preserve">ЛИ001030474         </t>
  </si>
  <si>
    <t>99800 6800001 00# СИДЕНЬЕ ПАССАЖИРСКОЕ ТА 056.016.000.000</t>
  </si>
  <si>
    <t xml:space="preserve">ЛИ001030531         </t>
  </si>
  <si>
    <t>40508 6800010 00# СИДЕНЬЕ Р405С/SМ80Н С ПОДСТАВОЙ</t>
  </si>
  <si>
    <t xml:space="preserve">ЛИ001030537         </t>
  </si>
  <si>
    <t>13230 3700000 02# КОМПЛЕКТ СПИДОМЕТРА КIЕNZLЕ 1323.02</t>
  </si>
  <si>
    <t xml:space="preserve">ЛИ001030706         </t>
  </si>
  <si>
    <t>00DРМ 000061А 00# Кран ручной тормозной см. чертеж 65186101</t>
  </si>
  <si>
    <t xml:space="preserve">ЛИ001030869         </t>
  </si>
  <si>
    <t>00100 0300001 00# ОСУШИТЕЛЬ СЖАТОГО ВОЗДУХА А01.03.000-АК</t>
  </si>
  <si>
    <t xml:space="preserve">ЛИ001030944         </t>
  </si>
  <si>
    <t>Осушитель воздуха ОЕ8840139650</t>
  </si>
  <si>
    <t xml:space="preserve">ЛИ001030957         </t>
  </si>
  <si>
    <t>24350 6800001 00# Сиденье откидное СТ 2435.00.000.000</t>
  </si>
  <si>
    <t xml:space="preserve">ЛИ001030969         </t>
  </si>
  <si>
    <t>76300 0000000 01# Сиденье с ручкой СТ 7630.00.00.000сб.01</t>
  </si>
  <si>
    <t xml:space="preserve">ЛИ001030970         </t>
  </si>
  <si>
    <t>76300 0000000 00# Сиденье без ручки СТ 7630.00.00.000сб</t>
  </si>
  <si>
    <t xml:space="preserve">ЛИ001030971         </t>
  </si>
  <si>
    <t>9607318250 ШЛАНГ ДЛЯ ПЕРЕДНЕЙ ОСИ</t>
  </si>
  <si>
    <t xml:space="preserve">ЛИ001030976         </t>
  </si>
  <si>
    <t>52560 0000207 00# РЕМЕНЬ 1-11х10-1360 ГОСТ 5813-93</t>
  </si>
  <si>
    <t xml:space="preserve">ЛИ001037162         </t>
  </si>
  <si>
    <t>52561 3408216 10# ШЛАНГ УЛИГ 5256-3408216-10</t>
  </si>
  <si>
    <t xml:space="preserve">ЛИ001037295         </t>
  </si>
  <si>
    <t>52561 3408224 10# ШЛАНГ УЛИГ 5256-3408224-10</t>
  </si>
  <si>
    <t xml:space="preserve">ЛИ001037296         </t>
  </si>
  <si>
    <t>52930 3408219 00# РУКАВ ВЫСОКОГО ДАВЛЕНИЯ 12*25*1400</t>
  </si>
  <si>
    <t xml:space="preserve">ЛИ001037321         </t>
  </si>
  <si>
    <t>42020 8101387 00# ПАТРУБОК РЕЗ УГЛОВОЙ(25х105х105) 5256-8101387</t>
  </si>
  <si>
    <t xml:space="preserve">ЛИ001037334         </t>
  </si>
  <si>
    <t>ПАТРУБОК РЕЗ УГЛ 5256-8101385(38х116,5х116,5)</t>
  </si>
  <si>
    <t xml:space="preserve">ЛИ001037335         </t>
  </si>
  <si>
    <t>УПЛОТНИТЕЛЬ ПРОЕМА ДВЕРИ 52922-6107095</t>
  </si>
  <si>
    <t xml:space="preserve">ЛИ001037350         </t>
  </si>
  <si>
    <t>59222 309518 10# 52922 1309518 10# ШЛАНГ 529220-1309518-10</t>
  </si>
  <si>
    <t xml:space="preserve">ЛИ001037461         </t>
  </si>
  <si>
    <t>53200 1602008 00# ПЕДАЛЬ СЦЕПЛЕНИЯ 16020080039-532000</t>
  </si>
  <si>
    <t xml:space="preserve">ЛИ001037472         </t>
  </si>
  <si>
    <t>533 988 15 78 ХОМУТ ЧЕРВЯЧ.11-17/9 АВА NOV</t>
  </si>
  <si>
    <t xml:space="preserve">ЛИ001079653         </t>
  </si>
  <si>
    <t>533 988 15 78 ХОМУТ ЧЕРВ.11-17/9 АВА NO</t>
  </si>
  <si>
    <t xml:space="preserve">ЛИ001079654         </t>
  </si>
  <si>
    <t>533 988 15 78 ХОМУТ ЧЕРВЯЧ. 11-17/9 АВА NOV</t>
  </si>
  <si>
    <t xml:space="preserve">ЛИ001079656         </t>
  </si>
  <si>
    <t>533 988 17 78 ХОМУТ ЧЕР.38-50/9 АВА NOV</t>
  </si>
  <si>
    <t xml:space="preserve">ЛИ001079660         </t>
  </si>
  <si>
    <t>915017 008100 ГАЙКА AL 8 N 15017 DBL 8451.21</t>
  </si>
  <si>
    <t>52523 0111000 11# НАКЛАДКА ФАР ЛЕВАЯ 5256.23.011.100.011</t>
  </si>
  <si>
    <t xml:space="preserve">ЛИ001025044         </t>
  </si>
  <si>
    <t>52920 5301072 00# ОБЛИЦОВКА ПЕРЕДКА ПРАВАЯ 5292-5301172</t>
  </si>
  <si>
    <t xml:space="preserve">ЛИ001025122         </t>
  </si>
  <si>
    <t>ЛЮК ПЕРЕДНИЙ 5292-5313010</t>
  </si>
  <si>
    <t xml:space="preserve">ЛИ001025126         </t>
  </si>
  <si>
    <t>ВНУТ. ПАНЕЛЬ ЛЮКА ПЕРЕДКА 5292-5313011</t>
  </si>
  <si>
    <t xml:space="preserve">ЛИ001025127         </t>
  </si>
  <si>
    <t>Стабилизатор задний 6364-2916016-20</t>
  </si>
  <si>
    <t xml:space="preserve">ЛИ001025417         </t>
  </si>
  <si>
    <t>Накладка 5292,22-5701110</t>
  </si>
  <si>
    <t xml:space="preserve">ЛИ001025444         </t>
  </si>
  <si>
    <t>52700 6420104 20# маска задка (петропласт) 527 642 01 04-10</t>
  </si>
  <si>
    <t xml:space="preserve">ЛИ001025480         </t>
  </si>
  <si>
    <t>маска передка (ПЕТРОПЛАСТ) 526 622 01 11-10</t>
  </si>
  <si>
    <t xml:space="preserve">ЛИ001025485         </t>
  </si>
  <si>
    <t>СТЕКЛО ПОДВИЖНОЕ 5256-7803212 (470*345)</t>
  </si>
  <si>
    <t xml:space="preserve">ЛИ001046026         </t>
  </si>
  <si>
    <t>52560 6103033 25# СТЕКЛОПАКЕТ 586*490</t>
  </si>
  <si>
    <t xml:space="preserve">ЛИ001046200         </t>
  </si>
  <si>
    <t>СТЕКЛО ЗАК БРОНЗ ШЛИФ 5256-5403356-11 468*662</t>
  </si>
  <si>
    <t xml:space="preserve">ЛИ001046333         </t>
  </si>
  <si>
    <t>СТЕКЛО ЗАК БРОН. ШЛИФ 5256-5403354-11 468*665</t>
  </si>
  <si>
    <t xml:space="preserve">ЛИ001046334         </t>
  </si>
  <si>
    <t>СТЕКЛО ВЕТРОВОЕ 5292-5206015</t>
  </si>
  <si>
    <t xml:space="preserve">ЛИ001046354         </t>
  </si>
  <si>
    <t>52525 5603072 00# СТЕКЛО ГНУТ. ТОНИР. 5256-25.5603072 1913*706</t>
  </si>
  <si>
    <t xml:space="preserve">ЛИ001046361         </t>
  </si>
  <si>
    <t>СТЕКЛОПАКЕТ 5256-6103031,35 (1253*586)</t>
  </si>
  <si>
    <t xml:space="preserve">ЛИ001046398         </t>
  </si>
  <si>
    <t>СТЕКЛОПАКЕТ 5256-6103033-35 (490*586)</t>
  </si>
  <si>
    <t xml:space="preserve">ЛИ001046399         </t>
  </si>
  <si>
    <t>59222 803062 00# 52922 7803062 00# СТЕКЛО ЗАК.ДЛЯ ТС Б/Ц529220-7803062(970*810)</t>
  </si>
  <si>
    <t xml:space="preserve">ЛИ001046465         </t>
  </si>
  <si>
    <t>СТЕКЛО ЗАК.ДЛЯ ТС Б/Ц529220-7803063(1259*570)</t>
  </si>
  <si>
    <t xml:space="preserve">ЛИ001046466         </t>
  </si>
  <si>
    <t>52523 5403690 45# СПО 4/3-6-4/3 5256.23-5403690-45(1133*382)</t>
  </si>
  <si>
    <t xml:space="preserve">ЛИ001046482         </t>
  </si>
  <si>
    <t>СТЕКЛО Б/Ц5256-5403650-50(470*580)</t>
  </si>
  <si>
    <t xml:space="preserve">ЛИ001046504         </t>
  </si>
  <si>
    <t>СТЕКЛО Б/Ц 5256-5403680-50(455*581)</t>
  </si>
  <si>
    <t xml:space="preserve">ЛИ001046505         </t>
  </si>
  <si>
    <t>СТЕКЛО Б/ЦВЕТНОЕ 5256-5403660-50 (228*581)</t>
  </si>
  <si>
    <t xml:space="preserve">ЛИ001046507         </t>
  </si>
  <si>
    <t>62132 8202202 60# Стекло дляТС 621320-8202202-60(639*605)</t>
  </si>
  <si>
    <t xml:space="preserve">ЛИ001046532         </t>
  </si>
  <si>
    <t>СТЕКЛО ПЕРЕГОР.САЛОНА 5292-8202100(723*490)</t>
  </si>
  <si>
    <t xml:space="preserve">ЛИ001046535         </t>
  </si>
  <si>
    <t>Стекло 621320-8202100 (723*450)</t>
  </si>
  <si>
    <t xml:space="preserve">ЛИ001046540         </t>
  </si>
  <si>
    <t>Стекло зак. 5292-8202100-10</t>
  </si>
  <si>
    <t xml:space="preserve">ЛИ001046634         </t>
  </si>
  <si>
    <t>Стекло зак.621320-8202100-10</t>
  </si>
  <si>
    <t xml:space="preserve">ЛИ001046635         </t>
  </si>
  <si>
    <t>Итого</t>
  </si>
  <si>
    <t>007985 006135 ВИНТ АМ 6*20-4,8 DIN 7985 DBL84</t>
  </si>
  <si>
    <t xml:space="preserve">ЛИ001079720         </t>
  </si>
  <si>
    <t>000934016012 ГАЙКА 16 DIN 934-8.8 DBL8451.22</t>
  </si>
  <si>
    <t xml:space="preserve">ЛИ001079726         </t>
  </si>
  <si>
    <t>007984 006021 ВИНТ М6*25-8,8DIN 7984 DBL845</t>
  </si>
  <si>
    <t xml:space="preserve">ЛИ001079730         </t>
  </si>
  <si>
    <t>007985 008136 ВИНТ М8*25 DIN 7985 DBL 8451.22</t>
  </si>
  <si>
    <t xml:space="preserve">ЛИ001079731         </t>
  </si>
  <si>
    <t>007985 004177 ВИНТ АМ 4*16-4,8 DIN 7985 DBL84</t>
  </si>
  <si>
    <t xml:space="preserve">ЛИ001079733         </t>
  </si>
  <si>
    <t xml:space="preserve">ЛИ001079738         </t>
  </si>
  <si>
    <t>007985 006190 ВИНТ М6*16-4,8 DIN 7985 DBL 845</t>
  </si>
  <si>
    <t xml:space="preserve">ЛИ001079741         </t>
  </si>
  <si>
    <t xml:space="preserve">ЛИ001079742         </t>
  </si>
  <si>
    <t>ВИНТ М4*16-8,8 DIN 965 DBL 84</t>
  </si>
  <si>
    <t xml:space="preserve">ЛИ001079744         </t>
  </si>
  <si>
    <t>БОЛТ М14      400934 014001</t>
  </si>
  <si>
    <t xml:space="preserve">ЛИ001079745         </t>
  </si>
  <si>
    <t>ВИНТ М6*16 DIN 966-4.8 000966 006007</t>
  </si>
  <si>
    <t xml:space="preserve">ЛИ001079746         </t>
  </si>
  <si>
    <t>00091 2008059 00# ВИНТ М8*60 DIN 912-8.8 DBL 00912 008059</t>
  </si>
  <si>
    <t xml:space="preserve">ЛИ001079749         </t>
  </si>
  <si>
    <t>ВИНТ М8*35-8,8 DIN 7984 DBL 007984 00827</t>
  </si>
  <si>
    <t xml:space="preserve">ЛИ001079752         </t>
  </si>
  <si>
    <t>ВИНТ М8*40-8,8 DIN 7984 DBL 007984008014</t>
  </si>
  <si>
    <t xml:space="preserve">ЛИ001079753         </t>
  </si>
  <si>
    <t>ВИНТ АМ 4*8-4,8DIN 7985 DBL 007985 004124</t>
  </si>
  <si>
    <t xml:space="preserve">ЛИ001079756         </t>
  </si>
  <si>
    <t>ВИНТ АМ5*20-4,8 DIN 7985 007985 005149</t>
  </si>
  <si>
    <t xml:space="preserve">ЛИ001079757         </t>
  </si>
  <si>
    <t>БОЛТ М6*20-4,8 DIN 965 DBL 000965 006006</t>
  </si>
  <si>
    <t xml:space="preserve">ЛИ001079758         </t>
  </si>
  <si>
    <t>ВИНТ АМ 6*25-4,8 DIN 7985 DBL 007985 006164</t>
  </si>
  <si>
    <t xml:space="preserve">ЛИ001079759         </t>
  </si>
  <si>
    <t>ГАЙКА М8 (815131)</t>
  </si>
  <si>
    <t xml:space="preserve">ЛИ001079760         </t>
  </si>
  <si>
    <t>БОЛТ М8</t>
  </si>
  <si>
    <t xml:space="preserve">ЛИ001079761         </t>
  </si>
  <si>
    <t>000965 005005 ВИНТ М5*16 DIN965-4.8 DBL8451</t>
  </si>
  <si>
    <t xml:space="preserve">ЛИ001079762         </t>
  </si>
  <si>
    <t>000965 004060 ВИНТ М4*20-4,8 (ПОТАЙНОЙ)DBL8</t>
  </si>
  <si>
    <t xml:space="preserve">ЛИ001079763         </t>
  </si>
  <si>
    <t>003902 022001 ШТУЦЕР L22 DIN 3902-ST DBL8451</t>
  </si>
  <si>
    <t xml:space="preserve">ЛИ001079765         </t>
  </si>
  <si>
    <t>007981 003246 ВИНТ В3,9*13 DIN7981 DBL8451</t>
  </si>
  <si>
    <t xml:space="preserve">ЛИ001079767         </t>
  </si>
  <si>
    <t>007981 004261 В4,2*16 DIN 7981 DBL8451</t>
  </si>
  <si>
    <t xml:space="preserve">ЛИ001079774         </t>
  </si>
  <si>
    <t>007981 004244 ВИНТ САМОНАР.В 4,2*13 DIN 7</t>
  </si>
  <si>
    <t xml:space="preserve">ЛИ001079775         </t>
  </si>
  <si>
    <t>007504 004001 ВИНТ САМОНАР. С ШЕСТ.</t>
  </si>
  <si>
    <t xml:space="preserve">ЛИ001079778         </t>
  </si>
  <si>
    <t>007981 004262 ВИНТ В4,2*22 DIN 7981 DBL 8451</t>
  </si>
  <si>
    <t xml:space="preserve">ЛИ001079779         </t>
  </si>
  <si>
    <t>007981 006215 ВИНТ САМОНАР. В6,3*16 DIN 7</t>
  </si>
  <si>
    <t xml:space="preserve">ЛИ001079781         </t>
  </si>
  <si>
    <t>0075516 005109 ВИНТ-МЕТЧИК АМ 5*20 DIN7516DBL</t>
  </si>
  <si>
    <t xml:space="preserve">ЛИ001079784         </t>
  </si>
  <si>
    <t>ВИНТ М5,5*32 007983 002231</t>
  </si>
  <si>
    <t xml:space="preserve">ЛИ001079791         </t>
  </si>
  <si>
    <t>ВИНТ САМОРЕЖ.ЕМ5*16 DIN 7516 ST DBL 8451.22</t>
  </si>
  <si>
    <t xml:space="preserve">ЛИ001079793         </t>
  </si>
  <si>
    <t>ВИНТ В 4,0*20 007982 004240</t>
  </si>
  <si>
    <t xml:space="preserve">ЛИ001079794         </t>
  </si>
  <si>
    <t>ВИНТ САМОНАР.АМ 5*25 IN 7516-ST DBL 007560051</t>
  </si>
  <si>
    <t xml:space="preserve">ЛИ001079799         </t>
  </si>
  <si>
    <t>53000 9885278 00# ХОМУТ 32-50</t>
  </si>
  <si>
    <t xml:space="preserve">ЛИ001079800         </t>
  </si>
  <si>
    <t>ХОМУТ С РЕЗИН. ПРОФ.916016018200</t>
  </si>
  <si>
    <t xml:space="preserve">ЛИ001079803         </t>
  </si>
  <si>
    <t>ВТУЛКА 6 N15062 915062006000</t>
  </si>
  <si>
    <t xml:space="preserve">ЛИ001079805         </t>
  </si>
  <si>
    <t>ГАЙКА СПЕЦ. 123 994 20 45</t>
  </si>
  <si>
    <t xml:space="preserve">ЛИ001079806         </t>
  </si>
  <si>
    <t>ГАЙКА-ШУРУП М8 405 997 01 15</t>
  </si>
  <si>
    <t xml:space="preserve">ЛИ001079807         </t>
  </si>
  <si>
    <t>24М4V01 ЗАКЛ. ГАЙКИ НЕРЖ.ПОТАЙ.М4 L12,5 н 1,5</t>
  </si>
  <si>
    <t xml:space="preserve">ЛИ001079819         </t>
  </si>
  <si>
    <t>упак</t>
  </si>
  <si>
    <t>БОЛТ DIN 933 (кл. пр 8.8) 2506-0001255-000</t>
  </si>
  <si>
    <t xml:space="preserve">ЛИ001079821         </t>
  </si>
  <si>
    <t>527 814 01 15 Т ОБРАЗ.БОЛТ М10*40 HS 40/2</t>
  </si>
  <si>
    <t xml:space="preserve">ЛИ001079838         </t>
  </si>
  <si>
    <t>Винт 6*20 8.8 Гост 11738-84 (цинк)</t>
  </si>
  <si>
    <t xml:space="preserve">ЛИ001079842         </t>
  </si>
  <si>
    <t>ЗАКЛЕПКА ВЫТЯЖН СТ/СТ 4,0*14 СТАНД.БОРТИК</t>
  </si>
  <si>
    <t xml:space="preserve">ЛИ001079844         </t>
  </si>
  <si>
    <t>ЗАКЛЕПКА ВЫТЯЖНАЯ СТ/СТ 4,0*12 СТАНД. БОРТИК</t>
  </si>
  <si>
    <t xml:space="preserve">ЛИ001079845         </t>
  </si>
  <si>
    <t>00000 0210379 42# БОЛТ 210379</t>
  </si>
  <si>
    <t xml:space="preserve">ЛИ001086073         </t>
  </si>
  <si>
    <t>00000 0290483 42# БОЛТ М6-6ДХ18 (45 9952 1100) ПОС 290483П</t>
  </si>
  <si>
    <t xml:space="preserve">ЛИ001086083         </t>
  </si>
  <si>
    <t>БОЛТ 200333</t>
  </si>
  <si>
    <t xml:space="preserve">ЛИ001086113         </t>
  </si>
  <si>
    <t>00000 0200369 10# БОЛТ 200369</t>
  </si>
  <si>
    <t xml:space="preserve">ЛИ001086117         </t>
  </si>
  <si>
    <t>02506 1200640 001# ВИНТ М6-6gХ40.88 DIN 912</t>
  </si>
  <si>
    <t xml:space="preserve">ЛИ001086125         </t>
  </si>
  <si>
    <t>болт200324</t>
  </si>
  <si>
    <t xml:space="preserve">ЛИ001086132         </t>
  </si>
  <si>
    <t>ГАЙКА 417222-п</t>
  </si>
  <si>
    <t xml:space="preserve">ЛИ001086140         </t>
  </si>
  <si>
    <t>заклепка ал.4*10 полукруг</t>
  </si>
  <si>
    <t xml:space="preserve">ЛИ001086145         </t>
  </si>
  <si>
    <t>25060 0000635 10# БОЛТ 2506-0000635 (6*35)</t>
  </si>
  <si>
    <t xml:space="preserve">ЛИ001086148         </t>
  </si>
  <si>
    <t>00000 0107259 11# ГАЙКА М6 НИЗКАЯ 1/07259/11</t>
  </si>
  <si>
    <t xml:space="preserve">ЛИ001086180         </t>
  </si>
  <si>
    <t>00000 0132764 01# ВИНТ М6-6gх20</t>
  </si>
  <si>
    <t xml:space="preserve">ЛИ001086189         </t>
  </si>
  <si>
    <t>ЗАКЛЕПКА    М8СТ-ЦБН</t>
  </si>
  <si>
    <t xml:space="preserve">ЛИ001086196         </t>
  </si>
  <si>
    <t>00000 0258045 00# ШПЛИНТ 4*45 ГОСТ 397-70</t>
  </si>
  <si>
    <t xml:space="preserve">ЛИ001086200         </t>
  </si>
  <si>
    <t>ВИНТ М5-6ДХ22 ОСТ37.001.127-81 220083П8</t>
  </si>
  <si>
    <t xml:space="preserve">ЛИ001086216         </t>
  </si>
  <si>
    <t>ВИНТ М6-6ДХ10 ОСТ37.001.127-81 220102П8</t>
  </si>
  <si>
    <t xml:space="preserve">ЛИ001086221         </t>
  </si>
  <si>
    <t>00000 0220104 42# ВИНТ М6-6ДХ14 ОСТ37.001.127-81 220104П8</t>
  </si>
  <si>
    <t xml:space="preserve">ЛИ001086222         </t>
  </si>
  <si>
    <t>00000 0220109 42# ВИНТ М6.6gХ25 ОСТ37.001.127-81</t>
  </si>
  <si>
    <t xml:space="preserve">ЛИ001086227         </t>
  </si>
  <si>
    <t>00000 0231611 42# ВИНТ 231611 п29</t>
  </si>
  <si>
    <t xml:space="preserve">ЛИ001086229         </t>
  </si>
  <si>
    <t>ВИНТ М5-6gx16 ОСТ37.001.125-81 221580П29</t>
  </si>
  <si>
    <t xml:space="preserve">ЛИ001086240         </t>
  </si>
  <si>
    <t>00000 0221602 42# ВИНТ М6*10 221602П8</t>
  </si>
  <si>
    <t xml:space="preserve">ЛИ001086242         </t>
  </si>
  <si>
    <t>00004 5944212 67# ВИНТ М4-6Д-10 ОСТ37.001128-96</t>
  </si>
  <si>
    <t xml:space="preserve">ЛИ001086252         </t>
  </si>
  <si>
    <t>ЗАК-КА ВЫТЯЖНАЯ 4,0*10 Ал/ст</t>
  </si>
  <si>
    <t xml:space="preserve">ЛИ001086264         </t>
  </si>
  <si>
    <t>00000 0201536 42# БОЛТ М12*20 ГОСТ 7805 ОЦИН DIN 933</t>
  </si>
  <si>
    <t xml:space="preserve">ЛИ001086287         </t>
  </si>
  <si>
    <t>00000 0220048 42# ВИНТ М4-6gХ6 ОСТ37.001.127-81</t>
  </si>
  <si>
    <t xml:space="preserve">ЛИ001086291         </t>
  </si>
  <si>
    <t>ВИНТ М4-6ДХ12 ОСТ37.001.125-81 221552П29</t>
  </si>
  <si>
    <t xml:space="preserve">ЛИ001086294         </t>
  </si>
  <si>
    <t>ВИНТ М4-6ДХ22 ОСТ 37.001.126-81.223017П29</t>
  </si>
  <si>
    <t xml:space="preserve">ЛИ001086299         </t>
  </si>
  <si>
    <t>ВИНТ М4Х10 221551П8</t>
  </si>
  <si>
    <t xml:space="preserve">ЛИ001086301         </t>
  </si>
  <si>
    <t>00000 0202247 42# БОЛТ М 20*1,5*45 ГОСТ 7798-70</t>
  </si>
  <si>
    <t xml:space="preserve">ЛИ001086308         </t>
  </si>
  <si>
    <t>БОЛТ 10*1,25*140</t>
  </si>
  <si>
    <t xml:space="preserve">ЛИ001086310         </t>
  </si>
  <si>
    <t>00000 0221671 42# ВИНТ М8Х38 (4594120146) 221671</t>
  </si>
  <si>
    <t xml:space="preserve">ЛИ001086311         </t>
  </si>
  <si>
    <t>96300 0000010 30# ВИНТ 10*30DIN 963 ГОСТ 17475-80</t>
  </si>
  <si>
    <t xml:space="preserve">ЛИ001086316         </t>
  </si>
  <si>
    <t>ВИНТ С ПОТАЙ ГОЛ. DIN 963 5*30 оц 43 /норм/41</t>
  </si>
  <si>
    <t xml:space="preserve">ЛИ001086318         </t>
  </si>
  <si>
    <t>БОЛТ 10*1,25*130</t>
  </si>
  <si>
    <t xml:space="preserve">ЛИ001086321         </t>
  </si>
  <si>
    <t>БОЛТ 10*1,25*60</t>
  </si>
  <si>
    <t xml:space="preserve">ЛИ001086323         </t>
  </si>
  <si>
    <t>ШПЛИНТ 3,2*32 ГОСТ 397-70</t>
  </si>
  <si>
    <t xml:space="preserve">ЛИ001086341         </t>
  </si>
  <si>
    <t>ГАЙКА DIN 315 М12оц</t>
  </si>
  <si>
    <t xml:space="preserve">ЛИ001086345         </t>
  </si>
  <si>
    <t>00000 0202117 42# БОЛТ 16*35 ГОСТ 7805 оц</t>
  </si>
  <si>
    <t xml:space="preserve">ЛИ001086349         </t>
  </si>
  <si>
    <t>00000 0202119 42# БОЛТ 16*40 ГОСТ 7805 оц</t>
  </si>
  <si>
    <t xml:space="preserve">ЛИ001086352         </t>
  </si>
  <si>
    <t>00004 5995218 90# БОЛТ 16*140 ГОСТ 7805 оц</t>
  </si>
  <si>
    <t xml:space="preserve">ЛИ001086354         </t>
  </si>
  <si>
    <t xml:space="preserve">ЛИ000601024         </t>
  </si>
  <si>
    <t>229300011018# Двухстор,клейкая лента 4950 F VHB 12мм х 33м</t>
  </si>
  <si>
    <t xml:space="preserve">ЛИ000705048         </t>
  </si>
  <si>
    <t>АСБЕСТОВЫЙ ШНУР ШАОН-8" ГОСТ 1779-83</t>
  </si>
  <si>
    <t xml:space="preserve">ЛИ000801053         </t>
  </si>
  <si>
    <t>Комплект штор из 4-х штук</t>
  </si>
  <si>
    <t xml:space="preserve">ЛИ000808075         </t>
  </si>
  <si>
    <t>Щётка HSB 0264 L-1310мм</t>
  </si>
  <si>
    <t xml:space="preserve">ЛИ000808181         </t>
  </si>
  <si>
    <t>Щётка HSB 0265 L-1210мм</t>
  </si>
  <si>
    <t xml:space="preserve">ЛИ000808182         </t>
  </si>
  <si>
    <t>Чековая лента 57х30х12 для кассового аппарата</t>
  </si>
  <si>
    <t xml:space="preserve">ЛИ000808330         </t>
  </si>
  <si>
    <t>Лист ППУ /поролон/ 10мм плотн,30кг/м3</t>
  </si>
  <si>
    <t xml:space="preserve">ЛИ000808395         </t>
  </si>
  <si>
    <t>РУКОВОДСТВО ЛИАЗ 529354</t>
  </si>
  <si>
    <t xml:space="preserve">ЛИ002803782         </t>
  </si>
  <si>
    <t>ТЕХНОЛОГИЯ ТО 529230</t>
  </si>
  <si>
    <t xml:space="preserve">ЛИ002803794         </t>
  </si>
  <si>
    <t>ТЕХНОЛОГИЯ ТО 529354</t>
  </si>
  <si>
    <t xml:space="preserve">ЛИ002803795         </t>
  </si>
  <si>
    <t>РУКОВОДСТВО 529260-60</t>
  </si>
  <si>
    <t xml:space="preserve">ЛИ002803796         </t>
  </si>
  <si>
    <t>Технология техн.обслуж."Автобус ЛиАЗ-529222-Н</t>
  </si>
  <si>
    <t xml:space="preserve">ЛИ002803802         </t>
  </si>
  <si>
    <t>Автобус ЛиАЗ Технология Т/ О  529260 - 60</t>
  </si>
  <si>
    <t xml:space="preserve">ЛИ002803804         </t>
  </si>
  <si>
    <t>КАНИСТРА П/Э 10 Л</t>
  </si>
  <si>
    <t xml:space="preserve">ЛИ004849007         </t>
  </si>
  <si>
    <t>ЖГУТ 6212-3724201-20</t>
  </si>
  <si>
    <t xml:space="preserve">ЛИ001039214         </t>
  </si>
  <si>
    <t>ЖГУТ 6212-3724208-20</t>
  </si>
  <si>
    <t xml:space="preserve">ЛИ001039215         </t>
  </si>
  <si>
    <t>ЖГУТ АБС 6212-3724510-10</t>
  </si>
  <si>
    <t xml:space="preserve">ЛИ001039404         </t>
  </si>
  <si>
    <t>52527 3724106 60# ЖГУТ 525625Н-3724106-60</t>
  </si>
  <si>
    <t xml:space="preserve">ЛИ001039727         </t>
  </si>
  <si>
    <t>52534 3724065 00# ЖГУТ УПР ДВИГ 5256.34</t>
  </si>
  <si>
    <t xml:space="preserve">ЛИ001039786         </t>
  </si>
  <si>
    <t>ЖГУТ 6212Н-3724026</t>
  </si>
  <si>
    <t xml:space="preserve">ЛИ001039788         </t>
  </si>
  <si>
    <t>ЖГУТ 6212Н-3724028</t>
  </si>
  <si>
    <t xml:space="preserve">ЛИ001039789         </t>
  </si>
  <si>
    <t>ЖГУТ 6212Н-3724247</t>
  </si>
  <si>
    <t xml:space="preserve">ЛИ001039794         </t>
  </si>
  <si>
    <t>62128 3724550 00# ЖГУТ 6212Н-37234550</t>
  </si>
  <si>
    <t xml:space="preserve">ЛИ001039796         </t>
  </si>
  <si>
    <t>ЖГУТ 6212Н-3724109</t>
  </si>
  <si>
    <t xml:space="preserve">ЛИ001039800         </t>
  </si>
  <si>
    <t>ЖГУТ 6212Н-3724200-10</t>
  </si>
  <si>
    <t xml:space="preserve">ЛИ001039801         </t>
  </si>
  <si>
    <t>00000 0929967 01# ШТЫРЬ 929967-1 ф2,5 0,5-1,0</t>
  </si>
  <si>
    <t xml:space="preserve">ЛИ001039895         </t>
  </si>
  <si>
    <t>00000 0828920 01# УПЛОТНИТЕЛЬ 828920-1 С ф6,2</t>
  </si>
  <si>
    <t xml:space="preserve">ЛИ001039896         </t>
  </si>
  <si>
    <t>52536 3724065 02# ЖГУТ УПР ДВИГ 5256.36АК(01)</t>
  </si>
  <si>
    <t xml:space="preserve">ЛИ001043023         </t>
  </si>
  <si>
    <t>52553 3836000 03# 5256 53К-ЦМК комплект</t>
  </si>
  <si>
    <t xml:space="preserve">ЛИ001043051         </t>
  </si>
  <si>
    <t>ЖГУТ  621254-3724069-60</t>
  </si>
  <si>
    <t xml:space="preserve">ЛИ001043155         </t>
  </si>
  <si>
    <t>ЖГУТ 621254-3724188-60</t>
  </si>
  <si>
    <t xml:space="preserve">ЛИ001043160         </t>
  </si>
  <si>
    <t>Реле времени Регтайм 3-24 (10с)</t>
  </si>
  <si>
    <t xml:space="preserve">ЛИ001043219         </t>
  </si>
  <si>
    <t>00000 0000008 00# Монитор водителя MS-799 HD</t>
  </si>
  <si>
    <t xml:space="preserve">ЛИ001043236         </t>
  </si>
  <si>
    <t>68569 1000007 00# Ком-т установ кабелей и соединит для авт БВ</t>
  </si>
  <si>
    <t xml:space="preserve">ЛИ001043244         </t>
  </si>
  <si>
    <t>2PS 963 639-017 Желтый маркерный огонь</t>
  </si>
  <si>
    <t xml:space="preserve">ЛИ001043252         </t>
  </si>
  <si>
    <t>ЖГУТ  621260-3724065</t>
  </si>
  <si>
    <t xml:space="preserve">ЛИ001043324         </t>
  </si>
  <si>
    <t xml:space="preserve">ЛИ001028065         </t>
  </si>
  <si>
    <t>52560 8202399 20# КРОНШТЕЙН ПЕРЕМЫЧКИ 5256-80202399-20</t>
  </si>
  <si>
    <t xml:space="preserve">ЛИ001028802         </t>
  </si>
  <si>
    <t>21710 2002101 00# ДАТЧИК КИТАС -35ММ 2171.20002501</t>
  </si>
  <si>
    <t xml:space="preserve">ЛИ001028987         </t>
  </si>
  <si>
    <t>62120 1108000 00# ПЕДАЛЬ ЭЛЕКТР RP 110 224300/003</t>
  </si>
  <si>
    <t xml:space="preserve">ЛИ001030414         </t>
  </si>
  <si>
    <t>ОПОРА 5256-1308105-11</t>
  </si>
  <si>
    <t xml:space="preserve">ЛИ001030451         </t>
  </si>
  <si>
    <t>00700 0000042 00# 8610704200 КОЛПАК КОЛЕСА ЗАДН. 4050202</t>
  </si>
  <si>
    <t xml:space="preserve">ЛИ001030475         </t>
  </si>
  <si>
    <t>10980 0000001 00# Сиденье водителя "Сибеко"</t>
  </si>
  <si>
    <t xml:space="preserve">ЛИ001030529         </t>
  </si>
  <si>
    <t>МЕХАНИЗМ РАЗЖИМНОЙ ПРАВЫЙ 5256-3501012 СБ</t>
  </si>
  <si>
    <t xml:space="preserve">ЛИ001037728         </t>
  </si>
  <si>
    <t>МЕХАНИЗМ РАЗЖИМНОЙ ЛЕВЫЙ 5256-3501013 СБ</t>
  </si>
  <si>
    <t xml:space="preserve">ЛИ001037729         </t>
  </si>
  <si>
    <t>11240 3706513 01# ПОВТОРИТЕЛЬ Е9-6R-01 1124 03MFU6513-001</t>
  </si>
  <si>
    <t xml:space="preserve">ЛИ001039079         </t>
  </si>
  <si>
    <t>ШТАНГА К 001406</t>
  </si>
  <si>
    <t xml:space="preserve">ЛИ001039827         </t>
  </si>
  <si>
    <t>ЭЛЕМЕНТ УПРУГИЙ К000239 13100012</t>
  </si>
  <si>
    <t xml:space="preserve">ЛИ001039830         </t>
  </si>
  <si>
    <t>06200 3731000 00# ФОНАРЬ КОНТУР. АВТОПРИЦЕПОВ 62.3731 ( 24В)</t>
  </si>
  <si>
    <t xml:space="preserve">ЛИ001039872         </t>
  </si>
  <si>
    <t>Люминисцентный модуль с динамиком ТМ-11</t>
  </si>
  <si>
    <t xml:space="preserve">ЛИ001043011         </t>
  </si>
  <si>
    <t>52553 3836000 02# 5256 53К-ЦАК комплект</t>
  </si>
  <si>
    <t xml:space="preserve">ЛИ001043050         </t>
  </si>
  <si>
    <t>ТП 24.01.1 Контроллер</t>
  </si>
  <si>
    <t xml:space="preserve">ЛИ001043104         </t>
  </si>
  <si>
    <t>В/камера МВК-0933ц ИС</t>
  </si>
  <si>
    <t xml:space="preserve">ЛИ001043225         </t>
  </si>
  <si>
    <t>00000 0000405 00# EMV800 Мобильный видеорегистратор на 8 в/к</t>
  </si>
  <si>
    <t xml:space="preserve">ЛИ001043226         </t>
  </si>
  <si>
    <t>Табло внутреннее НПЦ 3.558.003-08ЛД ТН</t>
  </si>
  <si>
    <t xml:space="preserve">ЛИ001043635         </t>
  </si>
  <si>
    <t>92130 0003355 41# Ком-т ДУТ Эскорт ТД 500 ТСТД-9213-03.355.Е4.1</t>
  </si>
  <si>
    <t xml:space="preserve">ЛИ001043797         </t>
  </si>
  <si>
    <t>Фара ближнего света 529 820 02 71</t>
  </si>
  <si>
    <t xml:space="preserve">ЛИ001043910         </t>
  </si>
  <si>
    <t>Электр информатор "Электроника МС6610.03П"</t>
  </si>
  <si>
    <t xml:space="preserve">ЛИ001044486         </t>
  </si>
  <si>
    <t>19100 3711010 47# Фара дальнего света Hella 1КО 008 191-047</t>
  </si>
  <si>
    <t xml:space="preserve">ЛИ001044934         </t>
  </si>
  <si>
    <t>40200 8201130 10# ДЕРЖАТЕЛЬ ПРАВЫЙ 402.8201130-10</t>
  </si>
  <si>
    <t xml:space="preserve">ЛИ001046413         </t>
  </si>
  <si>
    <t>41605 3709000 01# ВЫКЛЮЧАТЕЛЬ ВК416</t>
  </si>
  <si>
    <t xml:space="preserve">ЛИ001047079         </t>
  </si>
  <si>
    <t>26020 3829010 00# ДАТЧИК АВАРИЙНОГО ДАВЛЕНИЯ МАСЛА 2602.3829010</t>
  </si>
  <si>
    <t xml:space="preserve">ЛИ001047180         </t>
  </si>
  <si>
    <t>11800 0000000 00# СТЕКЛООЧИСТИТЕЛЬ А11-80.21</t>
  </si>
  <si>
    <t xml:space="preserve">ЛИ001047573         </t>
  </si>
  <si>
    <t>0421068 п 03 ТРОЙНИК проходной</t>
  </si>
  <si>
    <t xml:space="preserve">ЛИ001054205         </t>
  </si>
  <si>
    <t>КРОНШТЕЙН 5256-8202148-10</t>
  </si>
  <si>
    <t xml:space="preserve">ЛИ001054229         </t>
  </si>
  <si>
    <t>52926 1005061 00# ШКИВ 5292.60-1005061</t>
  </si>
  <si>
    <t xml:space="preserve">ЛИ001081116         </t>
  </si>
  <si>
    <t>ШКИВ 5292.7-1330061</t>
  </si>
  <si>
    <t xml:space="preserve">ЛИ001081117         </t>
  </si>
  <si>
    <t>6-ГР. ГАЙКА  М16Х1,5-06-С45 51,90640-0036</t>
  </si>
  <si>
    <t xml:space="preserve">ЛИ001081122         </t>
  </si>
  <si>
    <t>Фара дал света 529 820 01 71 (1KL 007 834-02)</t>
  </si>
  <si>
    <t xml:space="preserve">ЛИ001082325         </t>
  </si>
  <si>
    <t>530 820 36 10 выкл-тель задней двери 145983</t>
  </si>
  <si>
    <t xml:space="preserve">ЛИ001082333         </t>
  </si>
  <si>
    <t>530 820 45 10 выкл-ль подогревателя 14218</t>
  </si>
  <si>
    <t xml:space="preserve">ЛИ001082343         </t>
  </si>
  <si>
    <t>Светодиодный модуль ТМ 32-01</t>
  </si>
  <si>
    <t xml:space="preserve">ЛИ001082561         </t>
  </si>
  <si>
    <t>КП-32 (Г) кнопка аварийной сигнализации</t>
  </si>
  <si>
    <t xml:space="preserve">ЛИ001082674         </t>
  </si>
  <si>
    <t>35600 0070585 00# БОЛТ DIN 933М12*130 кл пр 8,8ц</t>
  </si>
  <si>
    <t xml:space="preserve">ЛИ001086224         </t>
  </si>
  <si>
    <t>ЛАК AUTOCOAT BT 300 CLEAR</t>
  </si>
  <si>
    <t xml:space="preserve">ЛИ000502097         </t>
  </si>
  <si>
    <t>Очиститель Caroflex 030</t>
  </si>
  <si>
    <t xml:space="preserve">ЛИ000502463         </t>
  </si>
  <si>
    <t>Эмаль MAN 9036 л Lesonal</t>
  </si>
  <si>
    <t xml:space="preserve">ЛИ000502485         </t>
  </si>
  <si>
    <t>Разбавитель Multi Thinner FAST</t>
  </si>
  <si>
    <t xml:space="preserve">ЛИ000502531         </t>
  </si>
  <si>
    <t>СМАЗКА ЦИАТИМ-201 ГОСТ 7267-74</t>
  </si>
  <si>
    <t xml:space="preserve">ЛИ000703001         </t>
  </si>
  <si>
    <t>МАСЛО GULF GEAR MZ GL-4 80 W</t>
  </si>
  <si>
    <t xml:space="preserve">ЛИ000703142         </t>
  </si>
  <si>
    <t>Лента AD K-FLEX 100-025 IC CLAD BK</t>
  </si>
  <si>
    <t xml:space="preserve">ЛИ000705085         </t>
  </si>
  <si>
    <t>КАНТ ПВХ ППР-062</t>
  </si>
  <si>
    <t xml:space="preserve">ЛИ000801027         </t>
  </si>
  <si>
    <t>Профиль оконтовки окон ППР Н-103 серый</t>
  </si>
  <si>
    <t xml:space="preserve">ЛИ000809004         </t>
  </si>
  <si>
    <t>Рулон К-FLEX 16*1000-12 ST ALU</t>
  </si>
  <si>
    <t xml:space="preserve">ЛИ000809028         </t>
  </si>
  <si>
    <t>52922 904019 00# 59222 904019 00# 52922 3904019 00# ТАБЛИЧКА 5292-2 - 3904019</t>
  </si>
  <si>
    <t xml:space="preserve">ЛИ001097228         </t>
  </si>
  <si>
    <t>Табличка 5292-21- 3903042-10</t>
  </si>
  <si>
    <t xml:space="preserve">ЛИ001097289         </t>
  </si>
  <si>
    <t>Наклейка 528,817,01,20</t>
  </si>
  <si>
    <t xml:space="preserve">ЛИ001097329         </t>
  </si>
  <si>
    <t>Руководство по эксплуатации 5256.36</t>
  </si>
  <si>
    <t xml:space="preserve">ЛИ002803294         </t>
  </si>
  <si>
    <t>Руководство по эксплуатации ЛиАЗ-529221</t>
  </si>
  <si>
    <t xml:space="preserve">ЛИ002803687         </t>
  </si>
  <si>
    <t>Руководство по эксплуатации "MAN"</t>
  </si>
  <si>
    <t xml:space="preserve">ЛИ002803708         </t>
  </si>
  <si>
    <t>КАТАЛОГ ДЕТАЛЕЙ 621322</t>
  </si>
  <si>
    <t xml:space="preserve">ЛИ002803757         </t>
  </si>
  <si>
    <t>РУКОВОДСТВО ПО ЭКСПЛУАТАЦИИ ЛИАЗ 621322</t>
  </si>
  <si>
    <t xml:space="preserve">ЛИ002803763         </t>
  </si>
  <si>
    <t>ТЕХНОЛОГИЯ ТО 621322</t>
  </si>
  <si>
    <t xml:space="preserve">ЛИ002803772         </t>
  </si>
  <si>
    <t>РУКОВОДСТВО ГОЛАЗ 6228.10</t>
  </si>
  <si>
    <t xml:space="preserve">ЛИ002803789         </t>
  </si>
  <si>
    <t>КАТАЛОГ ГОЛАЗ 6228.10</t>
  </si>
  <si>
    <t xml:space="preserve">ЛИ002803790         </t>
  </si>
  <si>
    <t>РУКОВОДСТВО ЛИАЗ-525654</t>
  </si>
  <si>
    <t xml:space="preserve">ЛИ002803793         </t>
  </si>
  <si>
    <t>529260-60/62 Руководство по эксплуатаци Автобуса ЛиАЗ</t>
  </si>
  <si>
    <t xml:space="preserve">ЛИ002803801         </t>
  </si>
  <si>
    <t>Жгут 525623С 3724 500-70</t>
  </si>
  <si>
    <t xml:space="preserve">01044022            </t>
  </si>
  <si>
    <t>527 820 01 35 ВИДЕОКАМЕРА МВК-0933ц С (наклад</t>
  </si>
  <si>
    <t xml:space="preserve">ЛИ001013267         </t>
  </si>
  <si>
    <t>11060 3706514 01# ФОНАРЬ Е9-7R-02 1106 02MFU6514-001</t>
  </si>
  <si>
    <t xml:space="preserve">ЛИ001039077         </t>
  </si>
  <si>
    <t>ЖГУТ 525645-3724037</t>
  </si>
  <si>
    <t xml:space="preserve">ЛИ001039347         </t>
  </si>
  <si>
    <t>37430 3716010 00# ВОС 3.743.010А-02/24В/ФОНАРЬ ПРОТИВОТУМАННЫЙ</t>
  </si>
  <si>
    <t xml:space="preserve">ЛИ001039370         </t>
  </si>
  <si>
    <t>ПРОВОД 525635-3724129-01</t>
  </si>
  <si>
    <t xml:space="preserve">ЛИ001039503         </t>
  </si>
  <si>
    <t>52535 3724698 05# ЖГУТ 525635-3724698</t>
  </si>
  <si>
    <t xml:space="preserve">ЛИ001039511         </t>
  </si>
  <si>
    <t>22120 3803000 50# ЛАМПА КОНТРОЛЬНАЯ 2212.3803-50</t>
  </si>
  <si>
    <t xml:space="preserve">ЛИ001039524         </t>
  </si>
  <si>
    <t>Жгут насоса отопительной установки 525657-3724037</t>
  </si>
  <si>
    <t xml:space="preserve">ЛИ001039581         </t>
  </si>
  <si>
    <t>22120 3803000 77# ЛАМПА КОНТРОЛЬНАЯ 2212.3803-77</t>
  </si>
  <si>
    <t xml:space="preserve">ЛИ001039692         </t>
  </si>
  <si>
    <t>52528 3724188 60# ЖГУТ 525625Н-3724188-60</t>
  </si>
  <si>
    <t xml:space="preserve">ЛИ001039728         </t>
  </si>
  <si>
    <t>52530 3724105 10# ЖГУТ 525630Н-3724105-10</t>
  </si>
  <si>
    <t xml:space="preserve">ЛИ001039772         </t>
  </si>
  <si>
    <t>52555 3724500 70# ЖГУТ 525655Н-3724500-70</t>
  </si>
  <si>
    <t xml:space="preserve">ЛИ001039782         </t>
  </si>
  <si>
    <t>52555 3724500 00# ЖГУТ 525655Н-3724500</t>
  </si>
  <si>
    <t xml:space="preserve">ЛИ001039784         </t>
  </si>
  <si>
    <t>ШУМОГЛУШИТЕЛЬ 0 484 210 001</t>
  </si>
  <si>
    <t xml:space="preserve">ЛИ001039812         </t>
  </si>
  <si>
    <t>Люминисцентный модуль без динамика ТМ-12</t>
  </si>
  <si>
    <t xml:space="preserve">ЛИ001043012         </t>
  </si>
  <si>
    <t>ЖГУТ  621321-3724434-50</t>
  </si>
  <si>
    <t xml:space="preserve">ЛИ001043036         </t>
  </si>
  <si>
    <t>ЖГУТ  525657-3724801-01</t>
  </si>
  <si>
    <t xml:space="preserve">ЛИ001043083         </t>
  </si>
  <si>
    <t>Фонарь габаритный задний 521.3731-02 (24В)</t>
  </si>
  <si>
    <t xml:space="preserve">ЛИ001043108         </t>
  </si>
  <si>
    <t>53120 3726000 00# УКАЗАТЕЛЬ ПОВОРОТА БОК. 5312.3726</t>
  </si>
  <si>
    <t xml:space="preserve">ЛИ001043109         </t>
  </si>
  <si>
    <t>ЖГУТ  52922CR-3724020-11</t>
  </si>
  <si>
    <t xml:space="preserve">ЛИ001043121         </t>
  </si>
  <si>
    <t>00004 5976005 02# ЗАКЛЕПКА 3,0*8 АЛ/СТ</t>
  </si>
  <si>
    <t xml:space="preserve">ЛИ001086355         </t>
  </si>
  <si>
    <t>00000 0202113 42# БОЛТ 16*25 ГОСТ 7805 оц</t>
  </si>
  <si>
    <t xml:space="preserve">ЛИ001086356         </t>
  </si>
  <si>
    <t>00004 5976005 21# ЗАК-КА ВЫТЯЖНАЯ 4,8*14 АЛ/СТ</t>
  </si>
  <si>
    <t xml:space="preserve">ЛИ001086357         </t>
  </si>
  <si>
    <t>ВИНТМ8*70 ГОСТ</t>
  </si>
  <si>
    <t xml:space="preserve">ЛИ001086363         </t>
  </si>
  <si>
    <t>ЗАКЛЕПКА 3*10</t>
  </si>
  <si>
    <t xml:space="preserve">ЛИ001086379         </t>
  </si>
  <si>
    <t>САМОРЕЗ ПРЕСС-ШАЙБА ОСТРЫЙ 4,2*16</t>
  </si>
  <si>
    <t xml:space="preserve">ЛИ001086382         </t>
  </si>
  <si>
    <t>ВИНТ УСТАНОВОЧНЫЙ М5*8 DIN 53</t>
  </si>
  <si>
    <t xml:space="preserve">ЛИ001086390         </t>
  </si>
  <si>
    <t>БОЛТ М20*1,5*50 кл пр 8,8 ДИН 961(ГОСТ7805-70</t>
  </si>
  <si>
    <t xml:space="preserve">ЛИ001086397         </t>
  </si>
  <si>
    <t>ВИНТ М4Х12 ОСТ37.001.188-81 240818П29</t>
  </si>
  <si>
    <t xml:space="preserve">ЛИ001086398         </t>
  </si>
  <si>
    <t>ВИНТ 5Х12 ОСТ 37.001.188-81 240836П29</t>
  </si>
  <si>
    <t xml:space="preserve">ЛИ001086401         </t>
  </si>
  <si>
    <t>ВИНТ М5Х8(4594729512) 242469П29</t>
  </si>
  <si>
    <t xml:space="preserve">ЛИ001086404         </t>
  </si>
  <si>
    <t>ВИНТ 231602</t>
  </si>
  <si>
    <t xml:space="preserve">ЛИ001086411         </t>
  </si>
  <si>
    <t>ВИНТ 2-4Х18 ОСТ 37 001 185-81 241420П29</t>
  </si>
  <si>
    <t xml:space="preserve">ЛИ001086421         </t>
  </si>
  <si>
    <t>ВИНТ 4Х30(45 9642 4021) 240823П29</t>
  </si>
  <si>
    <t xml:space="preserve">ЛИ001086422         </t>
  </si>
  <si>
    <t>00000 0240018 42# ШУРУП 4Х12 240018П8</t>
  </si>
  <si>
    <t xml:space="preserve">ЛИ001086429         </t>
  </si>
  <si>
    <t>00000 0241421 42# Винт 2-4х22 ОСТ 37.001.185-81</t>
  </si>
  <si>
    <t xml:space="preserve">ЛИ001086430         </t>
  </si>
  <si>
    <t>00000 0221555 42# ВИНТ М4*16 221555П8</t>
  </si>
  <si>
    <t xml:space="preserve">ЛИ001086432         </t>
  </si>
  <si>
    <t>00000 0231552 42# ВИНТ 2 М4-6gх12 ОСТ 37.001.125-81</t>
  </si>
  <si>
    <t xml:space="preserve">ЛИ001086435         </t>
  </si>
  <si>
    <t>00000 0231555 42# ВИНТ 2 М4-6gx18 ОСТ.37.001.125-81</t>
  </si>
  <si>
    <t xml:space="preserve">ЛИ001086436         </t>
  </si>
  <si>
    <t>00004 5944212 94# ВИНТ 45-9442-1294 5Х16</t>
  </si>
  <si>
    <t xml:space="preserve">ЛИ001086438         </t>
  </si>
  <si>
    <t>БОЛТ М14*90 DIN 933 кл пр 8,8</t>
  </si>
  <si>
    <t xml:space="preserve">ЛИ001086440         </t>
  </si>
  <si>
    <t>БОЛТ М16*110  DIN 933</t>
  </si>
  <si>
    <t xml:space="preserve">ЛИ001086442         </t>
  </si>
  <si>
    <t>ГАЙКА М20*1,5 оц ГОСТ 5919</t>
  </si>
  <si>
    <t xml:space="preserve">ЛИ001086443         </t>
  </si>
  <si>
    <t>БОЛТ М10*1,25*70 кл пр 10,9 ГОСТ 7798-70</t>
  </si>
  <si>
    <t xml:space="preserve">ЛИ001086444         </t>
  </si>
  <si>
    <t>ПРУЖИНА ВИЛКИ F21010 1602155-008</t>
  </si>
  <si>
    <t xml:space="preserve">ЛИ001086446         </t>
  </si>
  <si>
    <t>00000 0121647 40# ГАЙКА М10 1/21647/40</t>
  </si>
  <si>
    <t xml:space="preserve">ЛИ001086537         </t>
  </si>
  <si>
    <t>ВИНТ 32719 П29 (4*10)</t>
  </si>
  <si>
    <t xml:space="preserve">ЛИ001086553         </t>
  </si>
  <si>
    <t>ШАЙБА ПРУЖИННАЯ 12 ОТ Гост 6402 п2</t>
  </si>
  <si>
    <t xml:space="preserve">ЛИ001086555         </t>
  </si>
  <si>
    <t>ШАЙБА СТОПОРНАЯ 1/41950/76 5256-8101632</t>
  </si>
  <si>
    <t xml:space="preserve">ЛИ001086602         </t>
  </si>
  <si>
    <t>ВИНТ 221579П29 5*14</t>
  </si>
  <si>
    <t xml:space="preserve">ЛИ001086664         </t>
  </si>
  <si>
    <t>ЗАКЛЁПКА 252540П29</t>
  </si>
  <si>
    <t xml:space="preserve">ЛИ001086703         </t>
  </si>
  <si>
    <t>ЗАКЛЕПКА                            252704П29</t>
  </si>
  <si>
    <t xml:space="preserve">ЛИ001086758         </t>
  </si>
  <si>
    <t>00000 0254280 42# ЗАКЛЕПКА 4Х8 ОСТ 37.001.154-75 254280</t>
  </si>
  <si>
    <t xml:space="preserve">ЛИ001086769         </t>
  </si>
  <si>
    <t>00000 0254299 42# ЗАКЛЕПКА 5Х10(4597570106) 254299</t>
  </si>
  <si>
    <t xml:space="preserve">ЛИ001086772         </t>
  </si>
  <si>
    <t>52560 0254210 00# ЗАКЛЕПКА АЛЮМ.ПОТАЙ. 5Х10 Г10300-80 254210</t>
  </si>
  <si>
    <t xml:space="preserve">ЛИ001086831         </t>
  </si>
  <si>
    <t>52560 0000037 00# ЗАКЛЕПКА ПОЛУКРУГЛАЯ АЛЮМИНЕВАЯ 4Х14</t>
  </si>
  <si>
    <t xml:space="preserve">ЛИ001086832         </t>
  </si>
  <si>
    <t>ШПЛИНТ 4Х25 ОСТ37.001.171-81 258053П8</t>
  </si>
  <si>
    <t xml:space="preserve">ЛИ001086846         </t>
  </si>
  <si>
    <t>ШПЛИНТ 6,3*36 258082П8</t>
  </si>
  <si>
    <t xml:space="preserve">ЛИ001086882         </t>
  </si>
  <si>
    <t>00000 0258073 42# МУФТА УПЛОТНИТЕЛЬНАЯ 5256-3402052</t>
  </si>
  <si>
    <t xml:space="preserve">ЛИ001086892         </t>
  </si>
  <si>
    <t>ПАЛЕЦ 5Х22 (4598621006) 260005П29</t>
  </si>
  <si>
    <t xml:space="preserve">ЛИ001086894         </t>
  </si>
  <si>
    <t>ПАЛЕЦ 6Х55 ОСТ37.001.163-75 260025П29</t>
  </si>
  <si>
    <t xml:space="preserve">ЛИ001086898         </t>
  </si>
  <si>
    <t>Винт 4х16 ОСТ 37.001.187 240019П29</t>
  </si>
  <si>
    <t xml:space="preserve">ЛИ001086947         </t>
  </si>
  <si>
    <t xml:space="preserve">ЛИ001086958         </t>
  </si>
  <si>
    <t>БОЛТ 2506-000 1490-101</t>
  </si>
  <si>
    <t xml:space="preserve">ЛИ001086973         </t>
  </si>
  <si>
    <t>ШПЛИНТ 6,3*71DIN94оц</t>
  </si>
  <si>
    <t xml:space="preserve">ЛИ001086974         </t>
  </si>
  <si>
    <t>БОЛТ М10*1,5*80 (200325)</t>
  </si>
  <si>
    <t xml:space="preserve">ЛИ001086979         </t>
  </si>
  <si>
    <t>КОЛЬЦО 5256-8102132</t>
  </si>
  <si>
    <t xml:space="preserve">ЛИ001086980         </t>
  </si>
  <si>
    <t>МУФТА ПЕРЕХОДНАЯ GRS 10-8</t>
  </si>
  <si>
    <t xml:space="preserve">ЛИ001086984         </t>
  </si>
  <si>
    <t>Неликвидные</t>
  </si>
  <si>
    <t>ГРУНТОВКА SIKA PRIMER 206 G+P</t>
  </si>
  <si>
    <t xml:space="preserve">ЛИ000802046         </t>
  </si>
  <si>
    <t>деловые отходы</t>
  </si>
  <si>
    <t xml:space="preserve">0801379             </t>
  </si>
  <si>
    <t>НП 600 ДЛ,3000</t>
  </si>
  <si>
    <t xml:space="preserve">ЛИ000201408         </t>
  </si>
  <si>
    <t>Изделия проф,-погонаж, ПВХ кедер угловой 668</t>
  </si>
  <si>
    <t xml:space="preserve">ЛИ000704032         </t>
  </si>
  <si>
    <t>Шнур д/свар,линолеума 60911 треугольный сер.</t>
  </si>
  <si>
    <t xml:space="preserve">ЛИ000704036         </t>
  </si>
  <si>
    <t>древ.отходы</t>
  </si>
  <si>
    <t xml:space="preserve">ЛИ000801378         </t>
  </si>
  <si>
    <t>ЗАГЛУШКА 5256-8036117</t>
  </si>
  <si>
    <t xml:space="preserve">ЛИ000808437         </t>
  </si>
  <si>
    <t>ВТУЛКА 5256-3805288</t>
  </si>
  <si>
    <t xml:space="preserve">ЛИ000808439         </t>
  </si>
  <si>
    <t>ШТАНГА ПЕРЕДНИЙ ПОДВЕСКИ</t>
  </si>
  <si>
    <t xml:space="preserve">ЛИ001024070         </t>
  </si>
  <si>
    <t>52560 0111201 00# БАМПЕР ПЕРЕДНИЙ ЛИАЗ-5256.011.120.100</t>
  </si>
  <si>
    <t xml:space="preserve">ЛИ001025041         </t>
  </si>
  <si>
    <t>МАСКА ЗАДНЯЯ В СБОРЕ С УСИЛ. 5256.012.110.000</t>
  </si>
  <si>
    <t xml:space="preserve">ЛИ001025081         </t>
  </si>
  <si>
    <t>52560 0111100 00# МАСКА ПЕРЕДНЯЯ В СБОРЕ 5256.011.110.00</t>
  </si>
  <si>
    <t xml:space="preserve">ЛИ001025082         </t>
  </si>
  <si>
    <t>00000 0520630 00# СТЕКЛООЧИСТИТЕЛЬ</t>
  </si>
  <si>
    <t xml:space="preserve">ЛИ001027034         </t>
  </si>
  <si>
    <t>ТРОСОВОЙ-ПРИВОД-КПП-ЯМЗ</t>
  </si>
  <si>
    <t xml:space="preserve">ЛИ001027255         </t>
  </si>
  <si>
    <t>ТУРБОКОМПРЕССОР-191-8032</t>
  </si>
  <si>
    <t xml:space="preserve">ЛИ001027438         </t>
  </si>
  <si>
    <t>52530 1309050 00# Узел привода вентилятора</t>
  </si>
  <si>
    <t xml:space="preserve">ЛИ001027447         </t>
  </si>
  <si>
    <t>МЕХАНИЗМ РУЛЕВОЙ С РАСПРЕД.64229-3400010-40</t>
  </si>
  <si>
    <t xml:space="preserve">ЛИ001027524         </t>
  </si>
  <si>
    <t>01200 3519110 01# КАМЕРА ТОРМОЗНАЯ 12.3519110</t>
  </si>
  <si>
    <t xml:space="preserve">ЛИ001027695         </t>
  </si>
  <si>
    <t>52513 1172010 63# 525613-1172010 охладитель</t>
  </si>
  <si>
    <t xml:space="preserve">ЛИ001028919         </t>
  </si>
  <si>
    <t>ДАТЧИК УГЛОВОЙ</t>
  </si>
  <si>
    <t xml:space="preserve">ЛИ001029583         </t>
  </si>
  <si>
    <t>СМАЗКА</t>
  </si>
  <si>
    <t xml:space="preserve">ЛИ001029585         </t>
  </si>
  <si>
    <t>52560 6508004 11# МЕХ.ОТКР.ДВЕР. ППД-1-2-63-116-УЗЗА</t>
  </si>
  <si>
    <t xml:space="preserve">ЛИ001029729         </t>
  </si>
  <si>
    <t>69933 1308105 10# ОПОРА НАТЯЖНАЯ С КРОНШТЕЙНОМ В СБОРЕ</t>
  </si>
  <si>
    <t xml:space="preserve">ЛИ001029773         </t>
  </si>
  <si>
    <t>ДАТЧИК УГЛОВОЙ 407111.003.03</t>
  </si>
  <si>
    <t xml:space="preserve">ЛИ001029804         </t>
  </si>
  <si>
    <t>ДАТЧИК УГЛОВОЙ 407111.007</t>
  </si>
  <si>
    <t xml:space="preserve">ЛИ001029805         </t>
  </si>
  <si>
    <t>ПЕРЕДНЯЯ ОСЬ 702.23-3100</t>
  </si>
  <si>
    <t xml:space="preserve">ЛИ001029889         </t>
  </si>
  <si>
    <t>БАРАБАН ТОРМОЗНОЙ</t>
  </si>
  <si>
    <t xml:space="preserve">ЛИ001030100         </t>
  </si>
  <si>
    <t>52525 1108019 00# ПЕДАЛЬ АКСЕЛЕРАТОРА 211138</t>
  </si>
  <si>
    <t xml:space="preserve">ЛИ001030271         </t>
  </si>
  <si>
    <t>52560 0000000 52# ТРОС ТНВД КАМАЗ 14.1108008</t>
  </si>
  <si>
    <t xml:space="preserve">ЛИ001030291         </t>
  </si>
  <si>
    <t>52560 0000000 58# КОМПЛЕКТ КПП ДЛЯ ЯМЗ 37.1703009-001/008-001</t>
  </si>
  <si>
    <t xml:space="preserve">ЛИ001030293         </t>
  </si>
  <si>
    <t>52560 0000000 53# ТРОС ТНВД КАТЕРПИЛЛЕР "МОРЗЕ" 14.1108008-002</t>
  </si>
  <si>
    <t xml:space="preserve">ЛИ001030313         </t>
  </si>
  <si>
    <t>ВЕНТИЛЯТОР ПОТОЛОЧНЫЙ 343</t>
  </si>
  <si>
    <t xml:space="preserve">ЛИ001030465         </t>
  </si>
  <si>
    <t>4340.00.00 ТЯГА РЕАКТИВНАЯ 5251</t>
  </si>
  <si>
    <t xml:space="preserve">ЛИ001030958         </t>
  </si>
  <si>
    <t>4341.00.00 ТЯГА РЕАКТИВНАЯ 5251</t>
  </si>
  <si>
    <t xml:space="preserve">ЛИ001030959         </t>
  </si>
  <si>
    <t>4346.00.00 ТЯГА РЕАКТИВНАЯ 5251</t>
  </si>
  <si>
    <t xml:space="preserve">ЛИ001030964         </t>
  </si>
  <si>
    <t>4373.00.00 ТЯГА РЕАКТИВНАЯ 5251</t>
  </si>
  <si>
    <t xml:space="preserve">ЛИ001030965         </t>
  </si>
  <si>
    <t>01200 3422010 00# ВАЛ КАРДАННЫЙ 12.3422010-01</t>
  </si>
  <si>
    <t xml:space="preserve">ЛИ001032999         </t>
  </si>
  <si>
    <t>Мост "Раба" 718,23 мод. 093721 в сборе</t>
  </si>
  <si>
    <t xml:space="preserve">ЛИ001033660         </t>
  </si>
  <si>
    <t>71800 2333000 00# ЗАДНИЙ МОСТ "РАБА" 71823</t>
  </si>
  <si>
    <t xml:space="preserve">ЛИ001033668         </t>
  </si>
  <si>
    <t>32500 1700000 00# КОРОБКА ПЕРЕДАЧ T325R GVTL0007</t>
  </si>
  <si>
    <t xml:space="preserve">ЛИ001036054         </t>
  </si>
  <si>
    <t>05507 1700021 12# D854 3ЕLIAZ Cum 61SBe270 VTKM</t>
  </si>
  <si>
    <t xml:space="preserve">ЛИ001036067         </t>
  </si>
  <si>
    <t>ШЛАНГ УГЛОВОЙ 5256-1303214</t>
  </si>
  <si>
    <t xml:space="preserve">ЛИ001037074         </t>
  </si>
  <si>
    <t>03.15.00.30 ТОРМОЗНАЯ КАМЕРА</t>
  </si>
  <si>
    <t xml:space="preserve">ЛИ001037255         </t>
  </si>
  <si>
    <t>патрубок угловой /силикон/ 4202-8101385S</t>
  </si>
  <si>
    <t xml:space="preserve">ЛИ001037563         </t>
  </si>
  <si>
    <t>патрубок угловой /силикон/ 4202-8101387S</t>
  </si>
  <si>
    <t xml:space="preserve">ЛИ001037565         </t>
  </si>
  <si>
    <t>РАДИАТОРНЫЙ РУКАВ 5256-1303214S</t>
  </si>
  <si>
    <t xml:space="preserve">ЛИ001037631         </t>
  </si>
  <si>
    <t>БАРАБАН ПЕРЕДНЕГО КОЛЕСА 5256-3501070</t>
  </si>
  <si>
    <t xml:space="preserve">ЛИ001037732         </t>
  </si>
  <si>
    <t>ПАНЕЛЬ К'ЭЩ 120Л-03</t>
  </si>
  <si>
    <t xml:space="preserve">ЛИ001039074         </t>
  </si>
  <si>
    <t>11250 3706523 01# ФОНАРЬ Е9-7R-02 1125 02MFU6523-001</t>
  </si>
  <si>
    <t xml:space="preserve">ЛИ001039078         </t>
  </si>
  <si>
    <t>08700 5205100 00# СТЕКЛООЧИСТИТЕЛЬ В КОМ-ТЕ РЫЧАГ/ЩЕТКА КАЛУГА</t>
  </si>
  <si>
    <t xml:space="preserve">ЛИ001039243         </t>
  </si>
  <si>
    <t>ЗЕРКАЛО САЛОНА AL-110</t>
  </si>
  <si>
    <t xml:space="preserve">ЛИ001039312         </t>
  </si>
  <si>
    <t>52557 3724069 00# ЖГУТ УПР ДВИГ СAN-LINE ЛИАЗ 525657</t>
  </si>
  <si>
    <t xml:space="preserve">ЛИ001039580         </t>
  </si>
  <si>
    <t>45010 3805102 00# ПАНЕЛЬ ПВД 5256 45-01 МНД</t>
  </si>
  <si>
    <t xml:space="preserve">ЛИ001039663         </t>
  </si>
  <si>
    <t>12000 3700000 00# ПАНЕЛЬ КОМ-Т ПВ 120 МЦ</t>
  </si>
  <si>
    <t xml:space="preserve">ЛИ001039696         </t>
  </si>
  <si>
    <t>ЖГУТ 525625Н-3724200-11</t>
  </si>
  <si>
    <t xml:space="preserve">ЛИ001039730         </t>
  </si>
  <si>
    <t>00001 9901621 00# БОЛТ А0019901621</t>
  </si>
  <si>
    <t xml:space="preserve">ЛИ001039787         </t>
  </si>
  <si>
    <t>ПОКАЗ. ИЗМЕР. ПРИБОР СПИДОМЕТРА 1211,3802010</t>
  </si>
  <si>
    <t xml:space="preserve">ЛИ001039862         </t>
  </si>
  <si>
    <t>ФОНАРЬ ГАБАР.ПРОТИВОТУМ.ЗАДНИЙ  511.3731</t>
  </si>
  <si>
    <t xml:space="preserve">ЛИ001039877         </t>
  </si>
  <si>
    <t>НАКЛАДКА А94346000955С38</t>
  </si>
  <si>
    <t xml:space="preserve">ЛИ001039910         </t>
  </si>
  <si>
    <t>00943 4620143 00# Кожух защитный гофрированный</t>
  </si>
  <si>
    <t xml:space="preserve">ЛИ001039924         </t>
  </si>
  <si>
    <t>52922 3400000 05# 52922 400000 05# 59222 400000 05# 52922 3400000 05# РУЛЬ А94346402017С52</t>
  </si>
  <si>
    <t xml:space="preserve">ЛИ001039925         </t>
  </si>
  <si>
    <t>Колесо рулевое HU94346408019В51</t>
  </si>
  <si>
    <t xml:space="preserve">ЛИ001043003         </t>
  </si>
  <si>
    <t>Удлинитель кабеля LLS (7метров)</t>
  </si>
  <si>
    <t xml:space="preserve">ЛИ001043113         </t>
  </si>
  <si>
    <t>Кабель монтажный КТЗ-20</t>
  </si>
  <si>
    <t xml:space="preserve">ЛИ001043114         </t>
  </si>
  <si>
    <t>Выкл.автом.ВА21-29Т-120010-6IH-600-П/Т 20,00А</t>
  </si>
  <si>
    <t xml:space="preserve">ЛИ001043386         </t>
  </si>
  <si>
    <t>Кнопка  57-10-000297</t>
  </si>
  <si>
    <t xml:space="preserve">ЛИ001043804         </t>
  </si>
  <si>
    <t>52922 724002 00# 59222 724002 00# 52922 3724002 00# ЖГУТ 52922-3724002</t>
  </si>
  <si>
    <t xml:space="preserve">ЛИ001044002         </t>
  </si>
  <si>
    <t>ДЕРЖАТЕЛЬ</t>
  </si>
  <si>
    <t xml:space="preserve">ЛИ001044027         </t>
  </si>
  <si>
    <t>67500 0200003 00# ГАЙКА М20*1,5 N308675020003</t>
  </si>
  <si>
    <t xml:space="preserve">ЛИ001044064         </t>
  </si>
  <si>
    <t>94246 0032752 00# НАКЛАДКА НА РУЛЬ А94246400327С52</t>
  </si>
  <si>
    <t xml:space="preserve">ЛИ001044100         </t>
  </si>
  <si>
    <t>91000 0130008 01# ГАЙКА САМОКОНТРЯЩАЯСЯ М8 N910113008001</t>
  </si>
  <si>
    <t xml:space="preserve">ЛИ001044180         </t>
  </si>
  <si>
    <t>БОЛТ М8*42 А3819900114</t>
  </si>
  <si>
    <t xml:space="preserve">ЛИ001044181         </t>
  </si>
  <si>
    <t>ПАТРУБОК УГЛ.(силикон красный) 621321-1109165</t>
  </si>
  <si>
    <t xml:space="preserve">ЛИ001037844         </t>
  </si>
  <si>
    <t>РЕМЕНЬ КЛИНОВОЙ 12,5*1525 (зуб) ДАРВИН ПЛЮС</t>
  </si>
  <si>
    <t xml:space="preserve">ЛИ001037927         </t>
  </si>
  <si>
    <t>05010 0327469 00# 0501 327 469 АМОРТИЗАТОР</t>
  </si>
  <si>
    <t xml:space="preserve">ЛИ001040010         </t>
  </si>
  <si>
    <t>А/ПОКРЫШКА 275/70R22.5 БЕЛ-108М</t>
  </si>
  <si>
    <t xml:space="preserve">ЛИ001041410         </t>
  </si>
  <si>
    <t>Держ.231.8201040 кр231.8201046 пр231.8201047</t>
  </si>
  <si>
    <t xml:space="preserve">ЛИ001046087         </t>
  </si>
  <si>
    <t>Полочка из пластика для автобусного пассажирского сиденья 10404080/220415/0003224, ТУРЦИЯ</t>
  </si>
  <si>
    <t xml:space="preserve">ЛИ001081155         </t>
  </si>
  <si>
    <t>Кронштейн держателя левый 413.8201141</t>
  </si>
  <si>
    <t xml:space="preserve">ЛИ001081165         </t>
  </si>
  <si>
    <t>Колпак колеса 19,5 (4638002)</t>
  </si>
  <si>
    <t xml:space="preserve">ЛИ001081240         </t>
  </si>
  <si>
    <t>УПЛОТНЕНИЕ BABSL</t>
  </si>
  <si>
    <t xml:space="preserve">ЛИ001081428         </t>
  </si>
  <si>
    <t>СТУПИЧНЫЙ УЗЕЛ AV-10980</t>
  </si>
  <si>
    <t xml:space="preserve">ЛИ001081431         </t>
  </si>
  <si>
    <t>441 044 1020 ДАТЧИК ДАВЛЕНИЯ ВОЗДУХА</t>
  </si>
  <si>
    <t xml:space="preserve">ЛИ001081462         </t>
  </si>
  <si>
    <t>ШТЕКЕР Х1 (17PIN) 0-124 1581-1</t>
  </si>
  <si>
    <t xml:space="preserve">ЛИ001081489         </t>
  </si>
  <si>
    <t>ШТЕКЕР Х2 (18PIN) 1-0967 624-1</t>
  </si>
  <si>
    <t xml:space="preserve">ЛИ001081490         </t>
  </si>
  <si>
    <t>КОНТАКТ 0-0927 768-3</t>
  </si>
  <si>
    <t xml:space="preserve">ЛИ001081491         </t>
  </si>
  <si>
    <t>ШТЕКЕР х 3 1-0967 623-4</t>
  </si>
  <si>
    <t xml:space="preserve">ЛИ001081494         </t>
  </si>
  <si>
    <t>Соединение для датчика положения К000239</t>
  </si>
  <si>
    <t xml:space="preserve">ЛИ001081507         </t>
  </si>
  <si>
    <t>GDK 103 ПЕРЕХОДНИК</t>
  </si>
  <si>
    <t xml:space="preserve">ЛИ001081536         </t>
  </si>
  <si>
    <t>Дверь передняя одност. со стек.020.856.99.0</t>
  </si>
  <si>
    <t xml:space="preserve">ЛИ001081563         </t>
  </si>
  <si>
    <t>Дверь задняя одност. со стеклами 020.856.99.0</t>
  </si>
  <si>
    <t xml:space="preserve">ЛИ001081564         </t>
  </si>
  <si>
    <t>Р1098СВ /A100HR 00# Сиденье водителя "Сибеко" с электрообогревом</t>
  </si>
  <si>
    <t xml:space="preserve">ЛИ001081603         </t>
  </si>
  <si>
    <t>ВП53205-6800100-72/ПД23563 Сиденье водителя</t>
  </si>
  <si>
    <t xml:space="preserve">ЛИ001081814         </t>
  </si>
  <si>
    <t>Зеркало заднего вида внешнее кл. // правое 52.8201020 У</t>
  </si>
  <si>
    <t xml:space="preserve">ЛИ001081916         </t>
  </si>
  <si>
    <t>тяга  302 755 01 88</t>
  </si>
  <si>
    <t xml:space="preserve">ЛИ001028122         </t>
  </si>
  <si>
    <t>81,25435-0498 УПЛОТНЕНИЕ 4-ОТВЕРСТНЫЙ</t>
  </si>
  <si>
    <t xml:space="preserve">ЛИ001081272         </t>
  </si>
  <si>
    <t>8.650. 000.773 00# ОТОПИТЕЛЬ-КОНВЕКТОР GH4 SANZ CLIMA (8650000773)</t>
  </si>
  <si>
    <t xml:space="preserve">ЛИ001081286         </t>
  </si>
  <si>
    <t>Крышка для установки кондиц.воздуха 5292.21</t>
  </si>
  <si>
    <t xml:space="preserve">ЛИ001081295         </t>
  </si>
  <si>
    <t>8, 9548 Датчик перепада давления</t>
  </si>
  <si>
    <t xml:space="preserve">ЛИ001081313         </t>
  </si>
  <si>
    <t>3955075 ПЕРЕДНЯЯ ОПОРА ДВИГАТЕЛЯ</t>
  </si>
  <si>
    <t xml:space="preserve">ЛИ001081327         </t>
  </si>
  <si>
    <t>ПУЛЬТ УПРАВЛЕНИЯ KS15.02 в сб. BEL-K48GUS 001</t>
  </si>
  <si>
    <t xml:space="preserve">ЛИ001081332         </t>
  </si>
  <si>
    <t>ЭЛЕКТРОМАГНИТНАЯ МУФТА 24V/ЯМЗ Н13-004-508</t>
  </si>
  <si>
    <t xml:space="preserve">ЛИ001081334         </t>
  </si>
  <si>
    <t>ФТП 433101, 1015630-10-05</t>
  </si>
  <si>
    <t xml:space="preserve">ЛИ001081356         </t>
  </si>
  <si>
    <t>НАСОС ГУР RL 21-16-L-180-03-BI-AAR</t>
  </si>
  <si>
    <t xml:space="preserve">ЛИ001081376         </t>
  </si>
  <si>
    <t>НАСОС ГУР RL 21-16-L-180-02-A2-AAL</t>
  </si>
  <si>
    <t xml:space="preserve">ЛИ001081377         </t>
  </si>
  <si>
    <t>БАЧОК ГУР 7631,472,514</t>
  </si>
  <si>
    <t xml:space="preserve">ЛИ001081379         </t>
  </si>
  <si>
    <t>ФИЛЬТР   Р8987Х</t>
  </si>
  <si>
    <t xml:space="preserve">ЛИ001083005         </t>
  </si>
  <si>
    <t>КОЛЬЦО 529260-1109452 (51*3 мм)</t>
  </si>
  <si>
    <t xml:space="preserve">ЛИ001083007         </t>
  </si>
  <si>
    <t>ИЗВЕЩАТЕЛЬ ПОЖАРНЫЙ ПТКЛ.425512,200(1)</t>
  </si>
  <si>
    <t xml:space="preserve">ЛИ001083008         </t>
  </si>
  <si>
    <t>2121-8231010-05 газовый упор двери задка с шарнирами в сборе</t>
  </si>
  <si>
    <t xml:space="preserve">ЛИ001083034         </t>
  </si>
  <si>
    <t>5333215 БОЛТ</t>
  </si>
  <si>
    <t xml:space="preserve">ЛИ001083059         </t>
  </si>
  <si>
    <t>БОЛТ М8-6gх100 ОСТ 37.001.122-96 200279 П29</t>
  </si>
  <si>
    <t xml:space="preserve">ЛИ001079839         </t>
  </si>
  <si>
    <t>00000 0200315 42# БОЛТ 200315</t>
  </si>
  <si>
    <t xml:space="preserve">ЛИ001086092         </t>
  </si>
  <si>
    <t>200 276 БОЛТ</t>
  </si>
  <si>
    <t xml:space="preserve">ЛИ001086116         </t>
  </si>
  <si>
    <t>00000 0220122 42# ВИНТ М6-6ДХ65 ОСТ37.001.127-81 220122П8</t>
  </si>
  <si>
    <t xml:space="preserve">ЛИ001086231         </t>
  </si>
  <si>
    <t>ВИНТ М6Х16 (412475) 223065П29</t>
  </si>
  <si>
    <t xml:space="preserve">ЛИ001086265         </t>
  </si>
  <si>
    <t>00000 0233065 42# ВИНТ М6-6ДХ16 ОСТ 37.001.130-81 пос 233065П13</t>
  </si>
  <si>
    <t xml:space="preserve">ЛИ001086271         </t>
  </si>
  <si>
    <t>ВИНТ 32760 6*12</t>
  </si>
  <si>
    <t xml:space="preserve">ЛИ001086447         </t>
  </si>
  <si>
    <t>БОЛТ 10900 0001070-102</t>
  </si>
  <si>
    <t xml:space="preserve">ЛИ001086511         </t>
  </si>
  <si>
    <t>10900 0001065 11# БОЛТ 10900 0001065 102</t>
  </si>
  <si>
    <t xml:space="preserve">ЛИ001086512         </t>
  </si>
  <si>
    <t>ШАЙБА ПЛОСКАЯ Ф10мм кл8 ПОК. ТЕРМ. Ц. ГОСТ 11</t>
  </si>
  <si>
    <t xml:space="preserve">ЛИ001086550         </t>
  </si>
  <si>
    <t>00000 0252045 42# ШАЙБА 12 ОСТ 37.001.144-75 252045П2</t>
  </si>
  <si>
    <t xml:space="preserve">ЛИ001086617         </t>
  </si>
  <si>
    <t>00000 0255076 42# ЗАКЛЕПКА 4Х22 ОСТ37.001.157-75 ПОС 255076п</t>
  </si>
  <si>
    <t xml:space="preserve">ЛИ001086780         </t>
  </si>
  <si>
    <t>00000 0258087 10# ШПЛИНТ 6,3Х70 ОСТ37.001.171-81 ПОС 258087П</t>
  </si>
  <si>
    <t xml:space="preserve">ЛИ001086855         </t>
  </si>
  <si>
    <t>ПАЛЕЦ 6Х18 ОСТ32.001.163-75 260011П29</t>
  </si>
  <si>
    <t xml:space="preserve">ЛИ001086895         </t>
  </si>
  <si>
    <t>Стекло двери 529260-6103037-10</t>
  </si>
  <si>
    <t xml:space="preserve">ЛИ001046578         </t>
  </si>
  <si>
    <t>Стекло двери 529260-6403035</t>
  </si>
  <si>
    <t xml:space="preserve">ЛИ001046579         </t>
  </si>
  <si>
    <t>Стекло двери 529260-6403037</t>
  </si>
  <si>
    <t xml:space="preserve">ЛИ001046580         </t>
  </si>
  <si>
    <t>Стекло двери 529260-6203035</t>
  </si>
  <si>
    <t xml:space="preserve">ЛИ001046581         </t>
  </si>
  <si>
    <t>Стекло двери 529260-6203037</t>
  </si>
  <si>
    <t xml:space="preserve">ЛИ001046582         </t>
  </si>
  <si>
    <t>стекло ветровое правое  622 674 19 09</t>
  </si>
  <si>
    <t xml:space="preserve">ЛИ001046835         </t>
  </si>
  <si>
    <t>стеклопакет   527 670 05 04</t>
  </si>
  <si>
    <t xml:space="preserve">ЛИ001046859         </t>
  </si>
  <si>
    <t>Стеклопакет 528 670 02  04</t>
  </si>
  <si>
    <t xml:space="preserve">ЛИ001046911         </t>
  </si>
  <si>
    <t>ХОМУТ 83-105, СТ350 LPEB</t>
  </si>
  <si>
    <t xml:space="preserve">ЛИ001056830         </t>
  </si>
  <si>
    <t>ФИТИН ТРОЙН 6 D2502 6 (АНАЛО) 526 427 15 54</t>
  </si>
  <si>
    <t xml:space="preserve">ЛИ001081898         </t>
  </si>
  <si>
    <t>ХОМУТ TORRO S100-120/12C7-W1</t>
  </si>
  <si>
    <t xml:space="preserve">ЛИ001086983         </t>
  </si>
  <si>
    <t>52530 8120370 10# ПЕРЕХОДНИК 52530812037010</t>
  </si>
  <si>
    <t xml:space="preserve">ЛИ001029162         </t>
  </si>
  <si>
    <t>ГАЙКА 417266-01</t>
  </si>
  <si>
    <t xml:space="preserve">ЛИ001029241         </t>
  </si>
  <si>
    <t>гайка417244</t>
  </si>
  <si>
    <t xml:space="preserve">ЛИ001029269         </t>
  </si>
  <si>
    <t>52560 1308187 00# МАСЛЕНКА N1300 (1,3 Ц6ХР) 264020</t>
  </si>
  <si>
    <t xml:space="preserve">ЛИ001030016         </t>
  </si>
  <si>
    <t>КРОНШТЕЙН 5292-2909085-11</t>
  </si>
  <si>
    <t xml:space="preserve">ЛИ001053002         </t>
  </si>
  <si>
    <t>КРОНШТЕЙН 5292-2909071-20</t>
  </si>
  <si>
    <t xml:space="preserve">ЛИ001053007         </t>
  </si>
  <si>
    <t>52530 1001070 01# ТРАВЕРСА 722839-30-1001070-01</t>
  </si>
  <si>
    <t xml:space="preserve">ЛИ001053208         </t>
  </si>
  <si>
    <t>КОРПУС 5256-6108376-01, 730034</t>
  </si>
  <si>
    <t xml:space="preserve">ЛИ001053209         </t>
  </si>
  <si>
    <t>52525 1001048 11# КРОНШТЕЙН 5256-25.1001048-11</t>
  </si>
  <si>
    <t xml:space="preserve">ЛИ001053210         </t>
  </si>
  <si>
    <t>52525 1001049 11# КРОНШТЕЙН 5256-25.1001049</t>
  </si>
  <si>
    <t xml:space="preserve">ЛИ001053211         </t>
  </si>
  <si>
    <t>ФЛАНЕЦ 5256-1104021-01</t>
  </si>
  <si>
    <t xml:space="preserve">ЛИ001053215         </t>
  </si>
  <si>
    <t>ФЛАНЕЦ 5256-8202133</t>
  </si>
  <si>
    <t xml:space="preserve">ЛИ001054211         </t>
  </si>
  <si>
    <t>КРОНШТЕЙН 5256-8202570</t>
  </si>
  <si>
    <t xml:space="preserve">ЛИ001054212         </t>
  </si>
  <si>
    <t>ГАЙКА М 18</t>
  </si>
  <si>
    <t xml:space="preserve">ЛИ001056166         </t>
  </si>
  <si>
    <t>ВАЛ ШЕСТЕРНЯ УГЛ.РЕДУКТ.РУЛ.УПРАВ.677-3401640</t>
  </si>
  <si>
    <t xml:space="preserve">ЛИ001056201         </t>
  </si>
  <si>
    <t>ШЕСТЕРНЯ УГЛ.РЕДУКТОРА РУЛ.677-340164400</t>
  </si>
  <si>
    <t xml:space="preserve">ЛИ001056303         </t>
  </si>
  <si>
    <t>СЕДЛО КЛАПАНА ПРОБКИ 5256-3513184-10</t>
  </si>
  <si>
    <t xml:space="preserve">ЛИ001056427         </t>
  </si>
  <si>
    <t>все</t>
  </si>
  <si>
    <t>210 штук</t>
  </si>
  <si>
    <t>139 штук</t>
  </si>
  <si>
    <t>КУПЛЕНО на 7 июля</t>
  </si>
  <si>
    <t>10 мая и ранее</t>
  </si>
  <si>
    <t>Брак с КМС</t>
  </si>
  <si>
    <t>Винт - АЕ 7380 10.9-/S6А2К-М 10Х20</t>
  </si>
  <si>
    <t xml:space="preserve">ЛИ001086997         </t>
  </si>
  <si>
    <t>Болт М5х20 DIN 7500</t>
  </si>
  <si>
    <t xml:space="preserve">ЛИ086000010         </t>
  </si>
  <si>
    <t>ВМНТ М8*20-10.9 DIN 912 DBL 000912008114</t>
  </si>
  <si>
    <t xml:space="preserve">ЛИ001079570         </t>
  </si>
  <si>
    <t>000934016012 ГАЙКА М16 DIN 934-8.8 DBL 8451.2</t>
  </si>
  <si>
    <t xml:space="preserve">ЛИ001079707         </t>
  </si>
  <si>
    <t>21200 7935005 00# Извещатель пожарный ИПК-ТУ-212/114 АЗ/102R1</t>
  </si>
  <si>
    <t xml:space="preserve">ЛИ001043230         </t>
  </si>
  <si>
    <t>м пог</t>
  </si>
  <si>
    <t>Шнур д/сварки CN326 G-7583 грибк.зел.</t>
  </si>
  <si>
    <t xml:space="preserve">ЛИ000704029         </t>
  </si>
  <si>
    <t>Двигатель МАН б/у с куз.№ 053</t>
  </si>
  <si>
    <t xml:space="preserve">ЛИ0ТТ031078         </t>
  </si>
  <si>
    <t>ТР.12Х18Н9 60*1.5 НЕМЕР.</t>
  </si>
  <si>
    <t xml:space="preserve">ЛИ000130049         </t>
  </si>
  <si>
    <t>АМГ2НР 2*1200*3000</t>
  </si>
  <si>
    <t xml:space="preserve">ЛИ000201505         </t>
  </si>
  <si>
    <t>ТРАНСЛИН   АВТО-ЛЮКС  ШИР,1,2</t>
  </si>
  <si>
    <t xml:space="preserve">ЛИ000704010         </t>
  </si>
  <si>
    <t>ЛЕНТА КОН. 4-80-1ТК200-2-1-1 ОБ</t>
  </si>
  <si>
    <t xml:space="preserve">ЛИ000808843         </t>
  </si>
  <si>
    <t>000 750 31 80 ПНЕВМОПРУЖИНА (усилие сжатия 44</t>
  </si>
  <si>
    <t>ПЕРЕХОДНИК 5256-30-1306087-10</t>
  </si>
  <si>
    <t xml:space="preserve">ЛИ001056330         </t>
  </si>
  <si>
    <t>ШАЙБА 5256-6106244</t>
  </si>
  <si>
    <t xml:space="preserve">ЛИ001056425         </t>
  </si>
  <si>
    <t>КОРПУС СПУСКОВОЙ ПРОБКИ 5256-1101023-01</t>
  </si>
  <si>
    <t xml:space="preserve">ЛИ001056426         </t>
  </si>
  <si>
    <t>ГАЙКА 419531</t>
  </si>
  <si>
    <t xml:space="preserve">ЛИ001056429         </t>
  </si>
  <si>
    <t>ГАЙКА 421138</t>
  </si>
  <si>
    <t xml:space="preserve">ЛИ001056452         </t>
  </si>
  <si>
    <t>деталь 414507</t>
  </si>
  <si>
    <t xml:space="preserve">ЛИ001056552         </t>
  </si>
  <si>
    <t>КРОНШТЕЙН СТАБИЛИЗАТОРА 6364-2916056</t>
  </si>
  <si>
    <t xml:space="preserve">ЛИ001056767         </t>
  </si>
  <si>
    <t>ГАЙКА ПАЛЬЦА АМОРТИЗАТОРА 6361-2905130</t>
  </si>
  <si>
    <t xml:space="preserve">ЛИ001056768         </t>
  </si>
  <si>
    <t>ПАЛЕЦ СТАБИЛИЗАТОРА 6364-2916026</t>
  </si>
  <si>
    <t xml:space="preserve">ЛИ001056769         </t>
  </si>
  <si>
    <t>ВТУЛКА 6364-2916040-10</t>
  </si>
  <si>
    <t xml:space="preserve">ЛИ001056775         </t>
  </si>
  <si>
    <t>ВТУЛКА СТАБИЛИЗАТОРА 6364-2906079-01</t>
  </si>
  <si>
    <t xml:space="preserve">ЛИ001056776         </t>
  </si>
  <si>
    <t>64700 2916058 00# СТОЙКА СТАБИЛИЗАТОРА 6470-2916058</t>
  </si>
  <si>
    <t xml:space="preserve">ЛИ001056778         </t>
  </si>
  <si>
    <t>52513 1303215 00# ПЕРЕХОДНИК 5256.13-1303215</t>
  </si>
  <si>
    <t xml:space="preserve">ЛИ001056787         </t>
  </si>
  <si>
    <t>ПИМ-3</t>
  </si>
  <si>
    <t xml:space="preserve">ЛИ001056789         </t>
  </si>
  <si>
    <t>БОЛТ 459 3761163П29</t>
  </si>
  <si>
    <t xml:space="preserve">ЛИ001079118         </t>
  </si>
  <si>
    <t>ГАЙКА 459 9531818П29</t>
  </si>
  <si>
    <t xml:space="preserve">ЛИ001079119         </t>
  </si>
  <si>
    <t>САМОРЕЗ FRS-AW25-(A2C)-5,5</t>
  </si>
  <si>
    <t xml:space="preserve">ЛИ001079125         </t>
  </si>
  <si>
    <t>БОЛТ 459 3761119П29</t>
  </si>
  <si>
    <t xml:space="preserve">ЛИ001079129         </t>
  </si>
  <si>
    <t>ГАЙКА М5 С ЗУБЧ.ТОРЦЕМ ЖЕЛТ.ЦИНК.</t>
  </si>
  <si>
    <t xml:space="preserve">ЛИ001079130         </t>
  </si>
  <si>
    <t>DIN 7981 2.9 *13 ШУРУП</t>
  </si>
  <si>
    <t xml:space="preserve">ЛИ001079132         </t>
  </si>
  <si>
    <t>00102 0004014 00# ЗАКЛЁПКА ВЫТЯЖНАЯ В4*14(СТАНДАРТ БОРТИК)</t>
  </si>
  <si>
    <t xml:space="preserve">ЛИ001079135         </t>
  </si>
  <si>
    <t>530 812 01 26 КРЮЧОК ШТОРНЫЙ AS 16.01.000</t>
  </si>
  <si>
    <t xml:space="preserve">ЛИ001012247         </t>
  </si>
  <si>
    <t>525613-8119061(ПАНЕЛЬ 1440*330)</t>
  </si>
  <si>
    <t xml:space="preserve">ЛИ001095100         </t>
  </si>
  <si>
    <t>525661-8119062 (ПАНЕЛЬ 1525*350)</t>
  </si>
  <si>
    <t xml:space="preserve">ЛИ001095101         </t>
  </si>
  <si>
    <t>КОЖУХ 525625-5107040-01</t>
  </si>
  <si>
    <t xml:space="preserve">ЛИ001096005         </t>
  </si>
  <si>
    <t>КОЖУХ 6212-5107028-01</t>
  </si>
  <si>
    <t xml:space="preserve">ЛИ001096013         </t>
  </si>
  <si>
    <t>КОЖУХ 6212-5107029-01</t>
  </si>
  <si>
    <t xml:space="preserve">ЛИ001096014         </t>
  </si>
  <si>
    <t>52523 5107101 00# НАКЛАДКА 5256.23-5107101</t>
  </si>
  <si>
    <t xml:space="preserve">ЛИ001096119         </t>
  </si>
  <si>
    <t>52523 5107102 00# НАКЛАДКА 5256.23-5107102</t>
  </si>
  <si>
    <t xml:space="preserve">ЛИ001096120         </t>
  </si>
  <si>
    <t>52545 6108232 04# ЛЮЧОК 5256.45-6108232-04</t>
  </si>
  <si>
    <t xml:space="preserve">ЛИ001096313         </t>
  </si>
  <si>
    <t>52500 7610108 00# КОЖУХ 525.761.01.08</t>
  </si>
  <si>
    <t xml:space="preserve">ЛИ001096447         </t>
  </si>
  <si>
    <t>ОБЛИЦОВКА 528 686 02 07</t>
  </si>
  <si>
    <t xml:space="preserve">ЛИ001096780         </t>
  </si>
  <si>
    <t>52566 2804040 00# Бампер задний в сб. 5256.60-2804040</t>
  </si>
  <si>
    <t xml:space="preserve">ЛИ001025448         </t>
  </si>
  <si>
    <t>ШТУЦЕР 893 129 192 2 (6237016)</t>
  </si>
  <si>
    <t xml:space="preserve">ЛИ001027745         </t>
  </si>
  <si>
    <t>89300 0000000 09# Соединение прямое</t>
  </si>
  <si>
    <t xml:space="preserve">ЛИ001027747         </t>
  </si>
  <si>
    <t>ПЕРЕХОДНИК 8932090674</t>
  </si>
  <si>
    <t xml:space="preserve">ЛИ001027948         </t>
  </si>
  <si>
    <t>00000 0301081 62# Соединение прямое</t>
  </si>
  <si>
    <t xml:space="preserve">ЛИ001039583         </t>
  </si>
  <si>
    <t>00000 0301061 22# ШТУЦЕР 301,0612,2</t>
  </si>
  <si>
    <t xml:space="preserve">ЛИ001039931         </t>
  </si>
  <si>
    <t>ШТУЦЕР 6237372</t>
  </si>
  <si>
    <t xml:space="preserve">ЛИ001044078         </t>
  </si>
  <si>
    <t>89318 3500344 00# ПЕРЕХОДНИК ОЕ8931800344</t>
  </si>
  <si>
    <t xml:space="preserve">ЛИ001044423         </t>
  </si>
  <si>
    <t>89777 3502504 00# КОЛЬЦО УПЛОТН. М16х1 ,5 ОЕ8977702504</t>
  </si>
  <si>
    <t xml:space="preserve">ЛИ001044427         </t>
  </si>
  <si>
    <t>ШТУЦЕР ОЕ8938000012 (90108016А) М16*1,5/8</t>
  </si>
  <si>
    <t xml:space="preserve">ЛИ001044460         </t>
  </si>
  <si>
    <t>Соединение 315.1296.2</t>
  </si>
  <si>
    <t xml:space="preserve">ЛИ001044461         </t>
  </si>
  <si>
    <t>Соединение  478.0018.5</t>
  </si>
  <si>
    <t xml:space="preserve">ЛИ001044462         </t>
  </si>
  <si>
    <t>52523 5403445 55# СПО 4ТП/3-6-4/3 5256.23-5403445-55(468*973)</t>
  </si>
  <si>
    <t xml:space="preserve">ЛИ001046480         </t>
  </si>
  <si>
    <t xml:space="preserve">ЛИ001081545         </t>
  </si>
  <si>
    <t>530 950 64 01  сидение правое</t>
  </si>
  <si>
    <t xml:space="preserve">ЛИ001081546         </t>
  </si>
  <si>
    <t>530 950 66 01  сидение правое</t>
  </si>
  <si>
    <t xml:space="preserve">ЛИ001081547         </t>
  </si>
  <si>
    <t>530 950 67 01  сидение левое</t>
  </si>
  <si>
    <t xml:space="preserve">ЛИ001081548         </t>
  </si>
  <si>
    <t>Чехол на подголовник сидения пассажирского</t>
  </si>
  <si>
    <t xml:space="preserve">ЛИ001081549         </t>
  </si>
  <si>
    <t>525 950 09 01  сидение сдвоенное</t>
  </si>
  <si>
    <t xml:space="preserve">ЛИ001081550         </t>
  </si>
  <si>
    <t>527 950 22 01  сидение двухместное</t>
  </si>
  <si>
    <t xml:space="preserve">ЛИ001081556         </t>
  </si>
  <si>
    <t>527 950 23 03  сидение двухместное</t>
  </si>
  <si>
    <t xml:space="preserve">ЛИ001081557         </t>
  </si>
  <si>
    <t>527 950 24 02  сидение двухместное</t>
  </si>
  <si>
    <t xml:space="preserve">ЛИ001081558         </t>
  </si>
  <si>
    <t>527 950 24 03  сидение двухместное</t>
  </si>
  <si>
    <t xml:space="preserve">ЛИ001081559         </t>
  </si>
  <si>
    <t>530 950 65 01  сидение левое</t>
  </si>
  <si>
    <t xml:space="preserve">ЛИ001081560         </t>
  </si>
  <si>
    <t>530 970 01 60  опора для ног</t>
  </si>
  <si>
    <t xml:space="preserve">ЛИ001081561         </t>
  </si>
  <si>
    <t>Стекло 12700.00.D задней двухст.двери правое</t>
  </si>
  <si>
    <t xml:space="preserve">ЛИ001081565         </t>
  </si>
  <si>
    <t>Стекло 12700.00.S задней двухст. двери левое</t>
  </si>
  <si>
    <t xml:space="preserve">ЛИ001081566         </t>
  </si>
  <si>
    <t>Уплотнитель 1199003.0 для перед. одн. двери</t>
  </si>
  <si>
    <t xml:space="preserve">ЛИ001081567         </t>
  </si>
  <si>
    <t>Уплотнитель 11990.03.0 для зад. двух. двери</t>
  </si>
  <si>
    <t xml:space="preserve">ЛИ001081568         </t>
  </si>
  <si>
    <t>PYP 907С-6835040-01СБ вставка спинки</t>
  </si>
  <si>
    <t xml:space="preserve">ЛИ001081580         </t>
  </si>
  <si>
    <t>ВИНТ 7991 06*12 10,9</t>
  </si>
  <si>
    <t xml:space="preserve">ЛИ001081581         </t>
  </si>
  <si>
    <t>КАРДАННЫЙ ШАРНИР 7035.955.464</t>
  </si>
  <si>
    <t xml:space="preserve">ЛИ001081595         </t>
  </si>
  <si>
    <t>Фиксатор верхний (с крепежом) 5287200104</t>
  </si>
  <si>
    <t xml:space="preserve">ЛИ001081608         </t>
  </si>
  <si>
    <t>Фиксатор верхний передний двуст. 5287200204</t>
  </si>
  <si>
    <t xml:space="preserve">ЛИ001081609         </t>
  </si>
  <si>
    <t>МН2112-6840010-23 сиденье сдвоен. правое</t>
  </si>
  <si>
    <t xml:space="preserve">ЛИ001081612         </t>
  </si>
  <si>
    <t>МН2112-6840010-24 сиденье сдвоен. правое</t>
  </si>
  <si>
    <t xml:space="preserve">ЛИ001081613         </t>
  </si>
  <si>
    <t>МН2112-6840011-24 сиденье салон. левое</t>
  </si>
  <si>
    <t xml:space="preserve">ЛИ001081614         </t>
  </si>
  <si>
    <t>МН3112-6840010-24 сидение салонное правое</t>
  </si>
  <si>
    <t xml:space="preserve">ЛИ001081615         </t>
  </si>
  <si>
    <t>МН3112-6840011-24 сиденье салонное левое</t>
  </si>
  <si>
    <t xml:space="preserve">ЛИ001081616         </t>
  </si>
  <si>
    <t>МН2112-6840010-25 сидение салонное правое</t>
  </si>
  <si>
    <t xml:space="preserve">ЛИ001081617         </t>
  </si>
  <si>
    <t>МН2112-6840011-25 сидение салонное левое</t>
  </si>
  <si>
    <t xml:space="preserve">ЛИ001081618         </t>
  </si>
  <si>
    <t>МН2112-6840011-28 сидение салонное</t>
  </si>
  <si>
    <t xml:space="preserve">ЛИ001081619         </t>
  </si>
  <si>
    <t>М3002-6820010-12 сидение заднее</t>
  </si>
  <si>
    <t xml:space="preserve">ЛИ001081620         </t>
  </si>
  <si>
    <t>Тяга 11433.24.33.0 верхняя для перед. од. дв.</t>
  </si>
  <si>
    <t xml:space="preserve">ЛИ001081629         </t>
  </si>
  <si>
    <t>Крепёжные детали</t>
  </si>
  <si>
    <t xml:space="preserve">ЛИ001081634         </t>
  </si>
  <si>
    <t>Планка упорная 9347.00.0</t>
  </si>
  <si>
    <t xml:space="preserve">ЛИ001081635         </t>
  </si>
  <si>
    <t>Кран аварийного открывания дверей 11046.13.0</t>
  </si>
  <si>
    <t xml:space="preserve">ЛИ001081636         </t>
  </si>
  <si>
    <t>3208.04.02,3219.01.0,8357.00.33.0,8360.00.0</t>
  </si>
  <si>
    <t xml:space="preserve">ЛИ001081637         </t>
  </si>
  <si>
    <t>Суппор верх.3210.02.2 в ком-те 686801330</t>
  </si>
  <si>
    <t xml:space="preserve">ЛИ001081638         </t>
  </si>
  <si>
    <t>Крышка 12860.00.33S в ком-те с прок. 7090000</t>
  </si>
  <si>
    <t xml:space="preserve">ЛИ001081640         </t>
  </si>
  <si>
    <t>Ключ HAPPICH 10330.00.0</t>
  </si>
  <si>
    <t xml:space="preserve">ЛИ001081641         </t>
  </si>
  <si>
    <t>53200 1001075 00# КОЛПАК ЗАЩИТНЫЙ 532000-1001075-0039</t>
  </si>
  <si>
    <t xml:space="preserve">ЛИ001030401         </t>
  </si>
  <si>
    <t>74030 1118227 00# НАКОНЕЧНИК 740300-1118227-0039</t>
  </si>
  <si>
    <t xml:space="preserve">ЛИ001030808         </t>
  </si>
  <si>
    <t>81.25435-0951 БЛОКИРОВКА</t>
  </si>
  <si>
    <t xml:space="preserve">ЛИ001081018         </t>
  </si>
  <si>
    <t>81.25475-0181 КОРПУС ШТЕКЕРА С4-32,0-2,5-CODE</t>
  </si>
  <si>
    <t xml:space="preserve">ЛИ001081019         </t>
  </si>
  <si>
    <t>07.91163-0057 ЗАГЛУШКА 6,7-GN</t>
  </si>
  <si>
    <t xml:space="preserve">ЛИ001081020         </t>
  </si>
  <si>
    <t>07.91163-0058 ВКЛАДЫШ УПЛОТНЕНИЯ 0,35-1,0/6,7</t>
  </si>
  <si>
    <t xml:space="preserve">ЛИ001081021         </t>
  </si>
  <si>
    <t>07.91216-0155 НАРУЖНЫЙ КРУГЛЫЙ ШТЕКЕР 2,5-1,0</t>
  </si>
  <si>
    <t xml:space="preserve">ЛИ001081022         </t>
  </si>
  <si>
    <t>06560 3312242 00# 06.56333-2242 КРУГЛОЕ УПЛОТНЕНИЕ 18*2,5B-FKM1</t>
  </si>
  <si>
    <t xml:space="preserve">ЛИ001081175         </t>
  </si>
  <si>
    <t>НАТЯЖНОЙ РОЛИК 5292.60-8107060</t>
  </si>
  <si>
    <t xml:space="preserve">ЛИ001081195         </t>
  </si>
  <si>
    <t>РУЧКА ЧЕРНАЯ (9300006)</t>
  </si>
  <si>
    <t xml:space="preserve">ЛИ001081316         </t>
  </si>
  <si>
    <t>ШЕСТЕРНЯ МЕХАНИЗМА ПОВОРОТА 536,1005678/386151</t>
  </si>
  <si>
    <t xml:space="preserve">ЛИ001081353         </t>
  </si>
  <si>
    <t>ДАТЧИК УРОВНЯ   1374052</t>
  </si>
  <si>
    <t xml:space="preserve">ЛИ001081358         </t>
  </si>
  <si>
    <t>ПОДСТАВКА 8013-162</t>
  </si>
  <si>
    <t xml:space="preserve">ЛИ001081366         </t>
  </si>
  <si>
    <t>62122 5402001 00# 6213.22-5402001-10 К-Т ОК.НАКЛАДОК</t>
  </si>
  <si>
    <t xml:space="preserve">ЛИ001096443         </t>
  </si>
  <si>
    <t>59222 107092 00# 52922 5107092 00# ОБЛИЦ.529220-5107092 / С ГРАБИОЛОМ /</t>
  </si>
  <si>
    <t xml:space="preserve">ЛИ001096470         </t>
  </si>
  <si>
    <t>ПАНЕЛЬ ПРИБОРА 527 680 01 87</t>
  </si>
  <si>
    <t xml:space="preserve">ЛИ001096776         </t>
  </si>
  <si>
    <t>ПАНЕЛЬ ВОЗДУХОВОДА 527 680 03 87</t>
  </si>
  <si>
    <t xml:space="preserve">ЛИ001096777         </t>
  </si>
  <si>
    <t>КОРПУС ВСПОМОГАТЕЛЬНЫЙ 527 680 04 87</t>
  </si>
  <si>
    <t xml:space="preserve">ЛИ001096778         </t>
  </si>
  <si>
    <t>КРЫШКА ПРИБОРНОЙ ПАНЕЛИ</t>
  </si>
  <si>
    <t xml:space="preserve">ЛИ001096779         </t>
  </si>
  <si>
    <t>ОБЛИЦОВКА ПЕРЕДКА СРЕДНЯЯ 5292-5301078</t>
  </si>
  <si>
    <t xml:space="preserve">ЛИ001025121         </t>
  </si>
  <si>
    <t>Профиль потолочный левый 621320-5702181</t>
  </si>
  <si>
    <t xml:space="preserve">ЛИ001025408         </t>
  </si>
  <si>
    <t>Профиль потолочный секции Б 621320-5702183</t>
  </si>
  <si>
    <t xml:space="preserve">ЛИ001025410         </t>
  </si>
  <si>
    <t>Облицовка перед.ХЕЛЛА 529221-5301171-10</t>
  </si>
  <si>
    <t xml:space="preserve">ЛИ001025442         </t>
  </si>
  <si>
    <t>маска задка в сб.529222-5601130</t>
  </si>
  <si>
    <t xml:space="preserve">ЛИ001025469         </t>
  </si>
  <si>
    <t>УСИЛИТЕЛЬ ЗАДНЕГО ЛЮКА</t>
  </si>
  <si>
    <t xml:space="preserve">ЛИ001025509         </t>
  </si>
  <si>
    <t>89300 3500000 02# ШТУЦЕР ОЕ8935011944 (6236834)</t>
  </si>
  <si>
    <t xml:space="preserve">ЛИ001027862         </t>
  </si>
  <si>
    <t>89300 0000000 08# ШТУЦЕР ОЕ8938030230 (6237216)</t>
  </si>
  <si>
    <t xml:space="preserve">ЛИ001027870         </t>
  </si>
  <si>
    <t>89300 3500000 03# ШТУЦЕР ОЕ8938039300 (6237446)</t>
  </si>
  <si>
    <t xml:space="preserve">ЛИ001027871         </t>
  </si>
  <si>
    <t>89300 3500000 06# ШТУЦЕР 893 129 193 2 (6237017 )</t>
  </si>
  <si>
    <t xml:space="preserve">ЛИ001027913         </t>
  </si>
  <si>
    <t>26610 0000006 00# Уплотнитель 2661 М6</t>
  </si>
  <si>
    <t xml:space="preserve">ЛИ001028100         </t>
  </si>
  <si>
    <t>13200 0000000 04# ГИЛЬЗА УНИВЕРС. СОЕДИНЕНИЯ 1320 4</t>
  </si>
  <si>
    <t xml:space="preserve">ЛИ001028709         </t>
  </si>
  <si>
    <t>12000 0000000 00# ТРУБОПРОВО ДРЕНАЖНЫЙ ТD-1200</t>
  </si>
  <si>
    <t xml:space="preserve">ЛИ001028725         </t>
  </si>
  <si>
    <t>ФИТИНГ НАКИДН. ГАЙКА ТРОЙНИК 1540 6/4</t>
  </si>
  <si>
    <t xml:space="preserve">ЛИ001028820         </t>
  </si>
  <si>
    <t>МУФТА  М12*1,5  8932090654</t>
  </si>
  <si>
    <t xml:space="preserve">ЛИ001044435         </t>
  </si>
  <si>
    <t>032744709  ШТУЦЕР  М22*1,5/15</t>
  </si>
  <si>
    <t xml:space="preserve">ЛИ001044478         </t>
  </si>
  <si>
    <t>стеклопакет боковой  529 670 28 04</t>
  </si>
  <si>
    <t xml:space="preserve">ЛИ001046798         </t>
  </si>
  <si>
    <t>стеклопакет боковой 529 670 29 04</t>
  </si>
  <si>
    <t xml:space="preserve">ЛИ001046800         </t>
  </si>
  <si>
    <t>стеклопакет задний 529 670 35 04</t>
  </si>
  <si>
    <t xml:space="preserve">ЛИ001046801         </t>
  </si>
  <si>
    <t>стекло 622 674 03 09</t>
  </si>
  <si>
    <t xml:space="preserve">ЛИ001046810         </t>
  </si>
  <si>
    <t xml:space="preserve">ЛИ001046811         </t>
  </si>
  <si>
    <t>стекло    622 674 05 09</t>
  </si>
  <si>
    <t xml:space="preserve">ЛИ001046813         </t>
  </si>
  <si>
    <t>стекло   622 674 06 09</t>
  </si>
  <si>
    <t xml:space="preserve">ЛИ001046814         </t>
  </si>
  <si>
    <t>стекло   622 674 08 09</t>
  </si>
  <si>
    <t xml:space="preserve">ЛИ001046816         </t>
  </si>
  <si>
    <t>стекло 622 674 09 09</t>
  </si>
  <si>
    <t xml:space="preserve">ЛИ001046817         </t>
  </si>
  <si>
    <t>стекло  622 674 11 09</t>
  </si>
  <si>
    <t xml:space="preserve">ЛИ001046819         </t>
  </si>
  <si>
    <t>стекло  622 674 12 09</t>
  </si>
  <si>
    <t xml:space="preserve">ЛИ001046820         </t>
  </si>
  <si>
    <t>стекло   622 974 13 09</t>
  </si>
  <si>
    <t xml:space="preserve">ЛИ001046821         </t>
  </si>
  <si>
    <t>стеклопакет боковой  532 670  10 04</t>
  </si>
  <si>
    <t xml:space="preserve">ЛИ001046826         </t>
  </si>
  <si>
    <t>стекло  622 674 14 09</t>
  </si>
  <si>
    <t xml:space="preserve">ЛИ001046831         </t>
  </si>
  <si>
    <t>стекло верхнее маршрутоуказ.  622 674 20 09</t>
  </si>
  <si>
    <t xml:space="preserve">ЛИ001046836         </t>
  </si>
  <si>
    <t>стекло правой боковины  622,674 39 09</t>
  </si>
  <si>
    <t xml:space="preserve">ЛИ001046839         </t>
  </si>
  <si>
    <t>стекло  622 674 40 09</t>
  </si>
  <si>
    <t xml:space="preserve">ЛИ001046840         </t>
  </si>
  <si>
    <t>стекло левой боковины  622 674 41 09</t>
  </si>
  <si>
    <t xml:space="preserve">ЛИ001046841         </t>
  </si>
  <si>
    <t>стекло  622 711 01 10</t>
  </si>
  <si>
    <t xml:space="preserve">ЛИ001046842         </t>
  </si>
  <si>
    <t>стекло левое  622 711 03 01</t>
  </si>
  <si>
    <t xml:space="preserve">ЛИ001046844         </t>
  </si>
  <si>
    <t>стекло правое 622 711 04 10</t>
  </si>
  <si>
    <t xml:space="preserve">ЛИ001046845         </t>
  </si>
  <si>
    <t>стекло заднее тонированное</t>
  </si>
  <si>
    <t xml:space="preserve">ЛИ001046858         </t>
  </si>
  <si>
    <t>стекло боковое тон 526 674 23 09</t>
  </si>
  <si>
    <t xml:space="preserve">ЛИ001046874         </t>
  </si>
  <si>
    <t>стекло боковое тонир, 526 674 21 09</t>
  </si>
  <si>
    <t xml:space="preserve">ЛИ001046882         </t>
  </si>
  <si>
    <t>15017 0000012 00# ХОМУТ TORRO S150-170/12C7-W1</t>
  </si>
  <si>
    <t xml:space="preserve">ЛИ001056691         </t>
  </si>
  <si>
    <t>ХОМУТ NORMA GBS 76/25-W1</t>
  </si>
  <si>
    <t xml:space="preserve">ЛИ001056868         </t>
  </si>
  <si>
    <t>ХОМУТ ШЛАНГОВЫЙ IDEAL Flex-Gear Size36(46-70м</t>
  </si>
  <si>
    <t xml:space="preserve">ЛИ001079121         </t>
  </si>
  <si>
    <t>антена - 794-4 амр</t>
  </si>
  <si>
    <t xml:space="preserve">ЛИ001081705         </t>
  </si>
  <si>
    <t>тормозной фитинг 9502 15-м16*1,5</t>
  </si>
  <si>
    <t xml:space="preserve">ЛИ001081713         </t>
  </si>
  <si>
    <t>ФИТИ СОЕДИНИТЕЛЬТ 622 431 02 35</t>
  </si>
  <si>
    <t xml:space="preserve">ЛИ001081891         </t>
  </si>
  <si>
    <t>ФИТ СОЕДИНИТЕЛЬ 622 431 04 35</t>
  </si>
  <si>
    <t xml:space="preserve">ЛИ001081892         </t>
  </si>
  <si>
    <t>ПЕРЕХОДНИК      003 997 12 72</t>
  </si>
  <si>
    <t xml:space="preserve">ЛИ001081893         </t>
  </si>
  <si>
    <t>ФИТИНГ D 12 Х1,5 -G -М 18Х1,5</t>
  </si>
  <si>
    <t xml:space="preserve">ЛИ001081894         </t>
  </si>
  <si>
    <t>ТРОЙНИК 001 990 11 70</t>
  </si>
  <si>
    <t xml:space="preserve">ЛИ001081895         </t>
  </si>
  <si>
    <t>ФИТИНГ D8Х1 G -М 18Х1,5 622 471 03 50</t>
  </si>
  <si>
    <t xml:space="preserve">ЛИ001081896         </t>
  </si>
  <si>
    <t>Фитинг цанга 527 760 04 57 65508С</t>
  </si>
  <si>
    <t xml:space="preserve">ЛИ001081910         </t>
  </si>
  <si>
    <t>МИНИРАСПРЕДЕЛИТЕЛЬ ЭЛ. ПНЕВМ. 3/2-1/8</t>
  </si>
  <si>
    <t xml:space="preserve">ЛИ001099145         </t>
  </si>
  <si>
    <t>ОПОРА 5256-1001312-01</t>
  </si>
  <si>
    <t xml:space="preserve">ЛИ001027202         </t>
  </si>
  <si>
    <t>24МО VO Закл,ГАЙКИ нерж,потайМ4 L12.5 Н1,5-4,</t>
  </si>
  <si>
    <t xml:space="preserve">ЛИ001027635         </t>
  </si>
  <si>
    <t>тяга управления  5257550188</t>
  </si>
  <si>
    <t xml:space="preserve">ЛИ001027761         </t>
  </si>
  <si>
    <t>ТЯГА УПРАВЛЕНИЯ 301 755 13 88</t>
  </si>
  <si>
    <t xml:space="preserve">ЛИ001027857         </t>
  </si>
  <si>
    <t>52525 1303210 30# ПЕРЕХОДНИК 52525 130321030</t>
  </si>
  <si>
    <t xml:space="preserve">ЛИ001029159         </t>
  </si>
  <si>
    <t>ПРУЖИНА 30761100</t>
  </si>
  <si>
    <t xml:space="preserve">ЛИ001029166         </t>
  </si>
  <si>
    <t>КРОНШТЕЙН 2909074</t>
  </si>
  <si>
    <t xml:space="preserve">ЛИ001029176         </t>
  </si>
  <si>
    <t>52920 2201047 00# БОЛТ 529202201047</t>
  </si>
  <si>
    <t xml:space="preserve">ЛИ001029265         </t>
  </si>
  <si>
    <t>БОЛТ  525625-1001099-20</t>
  </si>
  <si>
    <t xml:space="preserve">ЛИ001029267         </t>
  </si>
  <si>
    <t>гайка5256-3408096</t>
  </si>
  <si>
    <t xml:space="preserve">ЛИ001029273         </t>
  </si>
  <si>
    <t>52545 1303210 40# переходник 5256.45-1303210-40</t>
  </si>
  <si>
    <t xml:space="preserve">ЛИ001029971         </t>
  </si>
  <si>
    <t>52530 1303096 20# ПЕРЕХОДНИК 5256.30-1303096-20</t>
  </si>
  <si>
    <t xml:space="preserve">ЛИ001029978         </t>
  </si>
  <si>
    <t>Стекло двери 5292.60-6103035-10</t>
  </si>
  <si>
    <t xml:space="preserve">ЛИ001046577         </t>
  </si>
  <si>
    <t>БОЛТ М8*75-8.8 DIN 931 DBL 8451 000931008251</t>
  </si>
  <si>
    <t xml:space="preserve">ЛИ001079271         </t>
  </si>
  <si>
    <t>БОЛТ М8*40-10,9 DIN 933 DBL 845 000933008315</t>
  </si>
  <si>
    <t xml:space="preserve">ЛИ001079566         </t>
  </si>
  <si>
    <t>ХОМУТ С РЕЗИНОВЫМ ПРОФ.916 016018200</t>
  </si>
  <si>
    <t xml:space="preserve">ЛИ001079568         </t>
  </si>
  <si>
    <t>ЗАК-КА ГЛУХАЯ А4*14-AL 001010004014</t>
  </si>
  <si>
    <t xml:space="preserve">ЛИ001079572         </t>
  </si>
  <si>
    <t>ШАЙБА 12.01.016 200144012001</t>
  </si>
  <si>
    <t xml:space="preserve">ЛИ001079574         </t>
  </si>
  <si>
    <t>000933 006083 БОЛТ М6*35 DIN 933-8.8 DBL 8451</t>
  </si>
  <si>
    <t xml:space="preserve">ЛИ001079582         </t>
  </si>
  <si>
    <t>00933 008117 БОЛТ М8*30 DIN933-8.8 DBL8451</t>
  </si>
  <si>
    <t xml:space="preserve">ЛИ001079583         </t>
  </si>
  <si>
    <t>000931 012052 БОЛТ М12*70-10.9 DIN931 DBL94</t>
  </si>
  <si>
    <t xml:space="preserve">ЛИ001079584         </t>
  </si>
  <si>
    <t>912004 012100 ШАЙБА ПРУЖ.А12 N12004 DBL</t>
  </si>
  <si>
    <t xml:space="preserve">ЛИ001079587         </t>
  </si>
  <si>
    <t>000933 006124 БОЛТ М6*30 DIN 933-8.8 DBL 8451</t>
  </si>
  <si>
    <t xml:space="preserve">ЛИ001079588         </t>
  </si>
  <si>
    <t>400961 014001 БОЛТ М14*1,5*60-10.9 DIN961 DB</t>
  </si>
  <si>
    <t xml:space="preserve">ЛИ001079590         </t>
  </si>
  <si>
    <t>400961 014002 БОЛТ 14*1,5*40-10.9 DIN961DBL</t>
  </si>
  <si>
    <t xml:space="preserve">ЛИ001079591         </t>
  </si>
  <si>
    <t>000931 008210 БОЛТ М8*55-10.9 DIN 931 DBL940</t>
  </si>
  <si>
    <t xml:space="preserve">ЛИ001079592         </t>
  </si>
  <si>
    <t>000912 006044 ВИНТ М6*35 DIN 912-8.8 DBL 8451</t>
  </si>
  <si>
    <t xml:space="preserve">ЛИ001079593         </t>
  </si>
  <si>
    <t>600912008001 ВИНТ М8*40 DIN 912 DBL 8451.22</t>
  </si>
  <si>
    <t xml:space="preserve">ЛИ001079594         </t>
  </si>
  <si>
    <t>009021 010104 ШАЙБА 10,5-100HV-C DIN9021 DBL</t>
  </si>
  <si>
    <t xml:space="preserve">ЛИ001079595         </t>
  </si>
  <si>
    <t>000931 012046 БОЛТ М12*60 10.9 DIN 931 DBL 94</t>
  </si>
  <si>
    <t xml:space="preserve">ЛИ001079599         </t>
  </si>
  <si>
    <t>ГАЙКА М12*1,5 НИЗКАЯ DIN439</t>
  </si>
  <si>
    <t xml:space="preserve">ЛИ001079139         </t>
  </si>
  <si>
    <t>ЦЕПЬ ПРОТИВРСКОЛЬЖЕНИЯ G280 6*8 мм</t>
  </si>
  <si>
    <t xml:space="preserve">ЛИ001079216         </t>
  </si>
  <si>
    <t>527 997 02 15 ВИНТ САМОНАР. СО СВЕРЛОМ</t>
  </si>
  <si>
    <t xml:space="preserve">ЛИ001079634         </t>
  </si>
  <si>
    <t>107798 014001 БОЛТ М14*1,5*40-8.8</t>
  </si>
  <si>
    <t xml:space="preserve">ЛИ001079640         </t>
  </si>
  <si>
    <t>ВИНТМ8*20-8,8 DIN7984 DBL 007984 008005</t>
  </si>
  <si>
    <t xml:space="preserve">ЛИ001079750         </t>
  </si>
  <si>
    <t>007982 0022 BИНТ В 2,9*9,5 DIN 7982 DBL8451</t>
  </si>
  <si>
    <t xml:space="preserve">ЛИ001079768         </t>
  </si>
  <si>
    <t>007981 004223 ВИНТ В4*32 DIN 7981 DBL 8451.21</t>
  </si>
  <si>
    <t xml:space="preserve">ЛИ001079772         </t>
  </si>
  <si>
    <t>БОЛТ 201498 п29</t>
  </si>
  <si>
    <t xml:space="preserve">ЛИ001079824         </t>
  </si>
  <si>
    <t>Гайка м10 дин 985 с нейлонов.кольцом(цинк)</t>
  </si>
  <si>
    <t xml:space="preserve">ЛИ001079841         </t>
  </si>
  <si>
    <t>БОЛТ М12Х1,25-6ДХ60 201573П29</t>
  </si>
  <si>
    <t xml:space="preserve">ЛИ001086058         </t>
  </si>
  <si>
    <t>ГАЙКА М10*1.25 оцин.DIN1587</t>
  </si>
  <si>
    <t xml:space="preserve">ЛИ001086087         </t>
  </si>
  <si>
    <t>00000 0250565 П8# ГАЙКА 250565</t>
  </si>
  <si>
    <t xml:space="preserve">ЛИ001086101         </t>
  </si>
  <si>
    <t>00000 0201505 42# БОЛТ 201505</t>
  </si>
  <si>
    <t xml:space="preserve">ЛИ001086112         </t>
  </si>
  <si>
    <t>02500 0000855 10# БОЛТ 2506-0000855</t>
  </si>
  <si>
    <t xml:space="preserve">ЛИ001086126         </t>
  </si>
  <si>
    <t>ВИНТ 704.00.749 4-8 П29</t>
  </si>
  <si>
    <t xml:space="preserve">ЛИ001086133         </t>
  </si>
  <si>
    <t>00000 0300115 42# ГАЙКА 300115-п29</t>
  </si>
  <si>
    <t xml:space="preserve">ЛИ001086138         </t>
  </si>
  <si>
    <t>17000 0000000 00# ВИНТ М8*16 DIN965</t>
  </si>
  <si>
    <t xml:space="preserve">ЛИ001086139         </t>
  </si>
  <si>
    <t>00000 0113069 21# БОЛТ М10Х30 1/13069/21(4599621231)</t>
  </si>
  <si>
    <t xml:space="preserve">ЛИ001086166         </t>
  </si>
  <si>
    <t>.0060001 0000020 00# 0060 001 020 ВИНТ М10-6gх20 10.9 ISO 7380</t>
  </si>
  <si>
    <t xml:space="preserve">ЛИ001086177         </t>
  </si>
  <si>
    <t>КОЛЬЦО 862804</t>
  </si>
  <si>
    <t xml:space="preserve">ЛИ001086181         </t>
  </si>
  <si>
    <t>ВИНТ М5Х35 (459422 1090) 223048П29</t>
  </si>
  <si>
    <t xml:space="preserve">ЛИ001086263         </t>
  </si>
  <si>
    <t>ВИНТ М4-6ДХ8 ОСТ37.001.130-81 224570П29</t>
  </si>
  <si>
    <t xml:space="preserve">ЛИ001086296         </t>
  </si>
  <si>
    <t>ГАЙКА М12 DIN 935 КОРОНЧ. ОЦ</t>
  </si>
  <si>
    <t xml:space="preserve">ЛИ001086340         </t>
  </si>
  <si>
    <t>ГАЙКА DIN 315 М8 оц</t>
  </si>
  <si>
    <t xml:space="preserve">ЛИ001086346         </t>
  </si>
  <si>
    <t>БОЛТ 12*45 ГОСТ 7795 оц</t>
  </si>
  <si>
    <t xml:space="preserve">ЛИ001086348         </t>
  </si>
  <si>
    <t>ВИНТ 201567п29</t>
  </si>
  <si>
    <t xml:space="preserve">ЛИ001086388         </t>
  </si>
  <si>
    <t>БОЛТ 201546П29</t>
  </si>
  <si>
    <t xml:space="preserve">ЛИ001086409         </t>
  </si>
  <si>
    <t>00000 0241418 42# ВИНТ 2-4Х12 ОСТ 37.001.185-81</t>
  </si>
  <si>
    <t xml:space="preserve">ЛИ001086420         </t>
  </si>
  <si>
    <t>ГАЙКА М16(4595539063)            250560П8</t>
  </si>
  <si>
    <t xml:space="preserve">ЛИ001086482         </t>
  </si>
  <si>
    <t>ГАЙКА 250612П29</t>
  </si>
  <si>
    <t xml:space="preserve">ЛИ001086486         </t>
  </si>
  <si>
    <t>БОЛТ М10*35 DIN933</t>
  </si>
  <si>
    <t xml:space="preserve">ЛИ001086631         </t>
  </si>
  <si>
    <t>00000 0200381 10# БОЛТ 200381П29</t>
  </si>
  <si>
    <t xml:space="preserve">ЛИ001086701         </t>
  </si>
  <si>
    <t>БОЛТ 200324П29</t>
  </si>
  <si>
    <t xml:space="preserve">ЛИ001086702         </t>
  </si>
  <si>
    <t>00000 0200369 10# БОЛТ 200369П29</t>
  </si>
  <si>
    <t xml:space="preserve">ЛИ001086705         </t>
  </si>
  <si>
    <t>ЗАКЛЕПКА 4Х8 ОСТ 37.001.152-75 252572П8</t>
  </si>
  <si>
    <t xml:space="preserve">ЛИ001086754         </t>
  </si>
  <si>
    <t>Болт ДИН 6921 8,8 А 2 К - М 10х20</t>
  </si>
  <si>
    <t xml:space="preserve">ЛИ001086996         </t>
  </si>
  <si>
    <t xml:space="preserve">ЛИ001079663         </t>
  </si>
  <si>
    <t>000934016012 ГАЙКА 16 DIN 934-8.8 DBL 8451.22</t>
  </si>
  <si>
    <t xml:space="preserve">ЛИ001079664         </t>
  </si>
  <si>
    <t xml:space="preserve">ЛИ001012030         </t>
  </si>
  <si>
    <t>Редуктор угл. рулевого упр. 5256-3401608</t>
  </si>
  <si>
    <t xml:space="preserve">ЛИ001024004         </t>
  </si>
  <si>
    <t>САЛЬНИК 85-110-12</t>
  </si>
  <si>
    <t xml:space="preserve">ЛИ001024009         </t>
  </si>
  <si>
    <t>Колодка переднего тормаза 5256-3501092-10</t>
  </si>
  <si>
    <t xml:space="preserve">ЛИ001024029         </t>
  </si>
  <si>
    <t>САЛЬНИК 140*170*15</t>
  </si>
  <si>
    <t xml:space="preserve">ЛИ001024040         </t>
  </si>
  <si>
    <t>МАНЖЕТА 85-110-12</t>
  </si>
  <si>
    <t xml:space="preserve">ЛИ001024043         </t>
  </si>
  <si>
    <t>баллон</t>
  </si>
  <si>
    <t xml:space="preserve">ЛИ001024050         </t>
  </si>
  <si>
    <t>КОМПЛЕКТ САЛЬНИКОВ 85*113*140</t>
  </si>
  <si>
    <t xml:space="preserve">ЛИ001024068         </t>
  </si>
  <si>
    <t>5256- 2919014 -0# штанга задн.подв.верх.</t>
  </si>
  <si>
    <t xml:space="preserve">ЛИ001024077         </t>
  </si>
  <si>
    <t>поперечина 525.35-1001062</t>
  </si>
  <si>
    <t xml:space="preserve">ЛИ001024084         </t>
  </si>
  <si>
    <t>шкворень</t>
  </si>
  <si>
    <t xml:space="preserve">ЛИ001024110         </t>
  </si>
  <si>
    <t>сальник ступиц.перед. 130*154*12/3</t>
  </si>
  <si>
    <t xml:space="preserve">ЛИ001024115         </t>
  </si>
  <si>
    <t>КРОНШТЕЙН 52922-1001049-00</t>
  </si>
  <si>
    <t xml:space="preserve">ЛИ001024169         </t>
  </si>
  <si>
    <t>ПЕТЛЯ 525.27-5605040-00</t>
  </si>
  <si>
    <t xml:space="preserve">ЛИ001024176         </t>
  </si>
  <si>
    <t>УПОР ДВЕРИ 5256-6103130</t>
  </si>
  <si>
    <t xml:space="preserve">ЛИ001024181         </t>
  </si>
  <si>
    <t>СТРЕМЯНКА 525.25-1303476</t>
  </si>
  <si>
    <t xml:space="preserve">ЛИ001024188         </t>
  </si>
  <si>
    <t>ПОДУШКА ДВИГАТЕЛЯ</t>
  </si>
  <si>
    <t xml:space="preserve">ЛИ001024195         </t>
  </si>
  <si>
    <t>РОЛИК 5256-6106152</t>
  </si>
  <si>
    <t xml:space="preserve">ЛИ001024222         </t>
  </si>
  <si>
    <t>ВАЛ 5292.20-2201010-00</t>
  </si>
  <si>
    <t xml:space="preserve">ЛИ001024243         </t>
  </si>
  <si>
    <t>ФИТИНГ- ТРОЙНИК 15М16*1,6</t>
  </si>
  <si>
    <t xml:space="preserve">ЛИ001024275         </t>
  </si>
  <si>
    <t>Количество остаток</t>
  </si>
  <si>
    <t>Склад</t>
  </si>
  <si>
    <t>Номенклатура</t>
  </si>
  <si>
    <t>Код номенклатуры</t>
  </si>
  <si>
    <t>Ед.изм. остатка</t>
  </si>
  <si>
    <t>кг</t>
  </si>
  <si>
    <t>шт</t>
  </si>
  <si>
    <t>19010 3810000 00# УКАЗАТЕЛЬ ДАВЛЕНИЯ 1901.3810</t>
  </si>
  <si>
    <t xml:space="preserve">ЛИ001047301         </t>
  </si>
  <si>
    <t>00527 9501399 00# Комплект поставки "Стандарт" с механизмом выдвижения в проход</t>
  </si>
  <si>
    <t xml:space="preserve">ЛИ030000008         </t>
  </si>
  <si>
    <t>компл</t>
  </si>
  <si>
    <t>40300 8201121 00# Держатель с зеркалом левый 403.8201121</t>
  </si>
  <si>
    <t xml:space="preserve">ЛИ001081597         </t>
  </si>
  <si>
    <t>Гайка 374824 п 29</t>
  </si>
  <si>
    <t xml:space="preserve">001086015           </t>
  </si>
  <si>
    <t>25060 0001230 00# БОЛТ DIN 933 M12*30кл пр8,8оц</t>
  </si>
  <si>
    <t xml:space="preserve">ЛИ001086197         </t>
  </si>
  <si>
    <t>ШАЙБА 3 ОСТ 37.001.144-75 252000П29</t>
  </si>
  <si>
    <t xml:space="preserve">ЛИ001086604         </t>
  </si>
  <si>
    <t>Жгут передний нижний 529230-3724080</t>
  </si>
  <si>
    <t xml:space="preserve">ЛИ001043828         </t>
  </si>
  <si>
    <t>пог. м</t>
  </si>
  <si>
    <t>д. 152 ВОЗДУХОВОДЫ ГИБКИЕ</t>
  </si>
  <si>
    <t xml:space="preserve">ЛИ000808845         </t>
  </si>
  <si>
    <t>м2</t>
  </si>
  <si>
    <t>52553 3408210 00# ШЛАНГ 5256.53-348210</t>
  </si>
  <si>
    <t xml:space="preserve">ЛИ001037515         </t>
  </si>
  <si>
    <t>Крепление фланца (скоба) 529222-1309306</t>
  </si>
  <si>
    <t xml:space="preserve">ЛИ001037906         </t>
  </si>
  <si>
    <t>Шланг 5256.60-3408208</t>
  </si>
  <si>
    <t xml:space="preserve">ЛИ001037937         </t>
  </si>
  <si>
    <t>ШЛАНГ 529222-1309512-77</t>
  </si>
  <si>
    <t xml:space="preserve">ЛИ001037970         </t>
  </si>
  <si>
    <t>ШЛАНГ 529222-3408052-77</t>
  </si>
  <si>
    <t xml:space="preserve">ЛИ001037971         </t>
  </si>
  <si>
    <t>л</t>
  </si>
  <si>
    <t>013(ЛИ)-Склад неликвидов</t>
  </si>
  <si>
    <t>017(ЛИ)-Склад брака</t>
  </si>
  <si>
    <t>РЕЛЕ 751-3777-01</t>
  </si>
  <si>
    <t xml:space="preserve">ЛИ001024394         </t>
  </si>
  <si>
    <t>ОПОРА НАТЯЖНАЯ 5292.60-8106040</t>
  </si>
  <si>
    <t xml:space="preserve">ЛИ001024646         </t>
  </si>
  <si>
    <t>52922 3400000 04# Тяга продольная в сборе</t>
  </si>
  <si>
    <t xml:space="preserve">ЛИ001027129         </t>
  </si>
  <si>
    <t>01200 3401097 00# ШАРНИР 01200340109700</t>
  </si>
  <si>
    <t xml:space="preserve">ЛИ001027211         </t>
  </si>
  <si>
    <t>03700 1703008 02# К-Т-ТРОСОВОГО-ПРИВОДА 37,1703008-002</t>
  </si>
  <si>
    <t xml:space="preserve">ЛИ001028374         </t>
  </si>
  <si>
    <t>00000 0425532 04# К-Т ОБОРУДОВАНИЯ АСОТП ЛИАЗ-5292/6213 №2 (с кронштейнами БСУ)</t>
  </si>
  <si>
    <t xml:space="preserve">ЛИ001028814         </t>
  </si>
  <si>
    <t>20720 0001615 12# Тройник вертикальный 2072 М16*1,5-М12</t>
  </si>
  <si>
    <t xml:space="preserve">ЛИ001028990         </t>
  </si>
  <si>
    <t>00600 4100003 00# РЕГУЛЯТОР ПОЛОЖЕНИЯ КУЗОВА 0060.41.000-03</t>
  </si>
  <si>
    <t xml:space="preserve">ЛИ001029230         </t>
  </si>
  <si>
    <t>ПОДСТАВА 8013-127</t>
  </si>
  <si>
    <t xml:space="preserve">ЛИ001029518         </t>
  </si>
  <si>
    <t>40500 6800010 00# Сиденье водителя "Сибеко"</t>
  </si>
  <si>
    <t xml:space="preserve">ЛИ001030438         </t>
  </si>
  <si>
    <t>53500 6800010 00# Сиденье водителя на пневмоподвеске (без электрообогрева)</t>
  </si>
  <si>
    <t xml:space="preserve">ЛИ001030756         </t>
  </si>
  <si>
    <t>00100 0400001 00# СЕПАРАТОР А01.04.000-01</t>
  </si>
  <si>
    <t xml:space="preserve">ЛИ001030945         </t>
  </si>
  <si>
    <t>52922 3408052 10# 52922 408052 10# 59222 408052 10# 52922 3408052 10# ШЛАНГ 5292.20-3408052-10</t>
  </si>
  <si>
    <t xml:space="preserve">ЛИ001037425         </t>
  </si>
  <si>
    <t>62132 1104131 40# ШЛАНГ (6213CR-1104131)</t>
  </si>
  <si>
    <t xml:space="preserve">ЛИ001037518         </t>
  </si>
  <si>
    <t>Труба в сборе 621371-1302515</t>
  </si>
  <si>
    <t xml:space="preserve">ЛИ001037535         </t>
  </si>
  <si>
    <t>59222 408224 10# 52922 3408224 10# ШЛАНГ 529220-3408224-10</t>
  </si>
  <si>
    <t xml:space="preserve">ЛИ001037686         </t>
  </si>
  <si>
    <t>62131 1104130 00# ШЛАНГ 6213.21-1104130</t>
  </si>
  <si>
    <t xml:space="preserve">ЛИ001037843         </t>
  </si>
  <si>
    <t>59222 1309512 00# ШЛАНГ 5292.22-1309512</t>
  </si>
  <si>
    <t xml:space="preserve">ЛИ001037903         </t>
  </si>
  <si>
    <t>59222 1309518 00# ШЛАНГ 5292.22-1309518</t>
  </si>
  <si>
    <t xml:space="preserve">ЛИ001037905         </t>
  </si>
  <si>
    <t>59222 1309516 00# ШЛАНГ 5292.22-1309516</t>
  </si>
  <si>
    <t xml:space="preserve">ЛИ001037907         </t>
  </si>
  <si>
    <t>59222 1309514 00# ШЛАНГ 5292.22-1309514</t>
  </si>
  <si>
    <t xml:space="preserve">ЛИ001037910         </t>
  </si>
  <si>
    <t>59222 1302513 10# ТРУБА В СБОРЕ 5292.22-1302513-10</t>
  </si>
  <si>
    <t xml:space="preserve">ЛИ001037920         </t>
  </si>
  <si>
    <t>03400 3806010 00# ПРИЕМНИК УКАЗ УРОВ ТОПЛ 34,3806010</t>
  </si>
  <si>
    <t xml:space="preserve">ЛИ001039861         </t>
  </si>
  <si>
    <t>ЖГУТ  529222-3724089-11</t>
  </si>
  <si>
    <t xml:space="preserve">ЛИ001043143         </t>
  </si>
  <si>
    <t>стеклопакет</t>
  </si>
  <si>
    <t xml:space="preserve">ЛИ001046766         </t>
  </si>
  <si>
    <t>стеклопакет 527 670 24 04</t>
  </si>
  <si>
    <t xml:space="preserve">ЛИ001046770         </t>
  </si>
  <si>
    <t>стеклопакет  527 670 26 04</t>
  </si>
  <si>
    <t xml:space="preserve">ЛИ001046777         </t>
  </si>
  <si>
    <t>стеклопакет 527 670 22 04</t>
  </si>
  <si>
    <t xml:space="preserve">ЛИ001046886         </t>
  </si>
  <si>
    <t>14700 3709004 36# Переключатель обогрева ветрового стекла П147-04.36</t>
  </si>
  <si>
    <t xml:space="preserve">ЛИ001047132         </t>
  </si>
  <si>
    <t>000933 010105 БОЛТ ШЕСТИГР.М10*25-8.8 DI</t>
  </si>
  <si>
    <t xml:space="preserve">ЛИ001079622         </t>
  </si>
  <si>
    <t>009021 008103 ШАЙБА 8,4-100HV-C DIN9021 DBL 8</t>
  </si>
  <si>
    <t xml:space="preserve">ЛИ001079624         </t>
  </si>
  <si>
    <t>600084 006002 ВИНТ М6*40-4.8DIN 84 DBL 8451</t>
  </si>
  <si>
    <t xml:space="preserve">ЛИ001079625         </t>
  </si>
  <si>
    <t>600912 010005 ВИНТ М10*45 DIN912 DBL 8451.21</t>
  </si>
  <si>
    <t xml:space="preserve">ЛИ001079626         </t>
  </si>
  <si>
    <t>600912 0080001 ВИНТ М8*40 DIN 912 DBL 8451.22</t>
  </si>
  <si>
    <t xml:space="preserve">ЛИ001079627         </t>
  </si>
  <si>
    <t>527 711 01 21 ПЛАСТИК.ЗАГЛУШКА М28.НЕЙЛО</t>
  </si>
  <si>
    <t xml:space="preserve">ЛИ001079629         </t>
  </si>
  <si>
    <t>915017 008100 ГАЙКА AL8 N15017 DBL 8451.21</t>
  </si>
  <si>
    <t xml:space="preserve">ЛИ001079631         </t>
  </si>
  <si>
    <t>527 988 01 78 ХОМУТ ЧЕРВ. АВА ORIGINAL17</t>
  </si>
  <si>
    <t xml:space="preserve">ЛИ001079632         </t>
  </si>
  <si>
    <t>915017 006100 ГАЙКА AL6 N 15017 DBL8451.21</t>
  </si>
  <si>
    <t xml:space="preserve">ЛИ001079635         </t>
  </si>
  <si>
    <t>915017 012100 ГАЙКА AL12N 1517 DBL 8451.21</t>
  </si>
  <si>
    <t xml:space="preserve">ЛИ001079636         </t>
  </si>
  <si>
    <t>000912 010119 ВИНТ М10*35 (01-7002285-908)</t>
  </si>
  <si>
    <t xml:space="preserve">ЛИ001079637         </t>
  </si>
  <si>
    <t>007984 006021 ВИНТ М6*25-8.8 DIN 7984 DBL845</t>
  </si>
  <si>
    <t xml:space="preserve">ЛИ001079638         </t>
  </si>
  <si>
    <t xml:space="preserve">ЛИ001079641         </t>
  </si>
  <si>
    <t xml:space="preserve">ЛИ001079643         </t>
  </si>
  <si>
    <t>000933 008212 БОЛТ М8*16-8.8 DIN 933-8.8 DBL</t>
  </si>
  <si>
    <t xml:space="preserve">ЛИ001079644         </t>
  </si>
  <si>
    <t>000931 012052 БОЛТ М12*70-10.9 DIN 931 DBL94</t>
  </si>
  <si>
    <t xml:space="preserve">ЛИ001079645         </t>
  </si>
  <si>
    <t>00798 1004257 00# 007981 004257 ВИНТ В4.8*22 DIN 7981 DBL 8451</t>
  </si>
  <si>
    <t xml:space="preserve">ЛИ001079646         </t>
  </si>
  <si>
    <t>622 471 01 72 ГАЙКА ТРОЙНИКА ТОПЛИВОПРОВОДА М</t>
  </si>
  <si>
    <t xml:space="preserve">ЛИ001079665         </t>
  </si>
  <si>
    <t>533 988 32 78 ХОМУТ ЧЕРВЯЧ.50-65/9 АВА NOV</t>
  </si>
  <si>
    <t xml:space="preserve">ЛИ001079673         </t>
  </si>
  <si>
    <t>533 988 16 78 ХОМУТ ЧЕРВЯЧ.22-32/9 АВА NOV</t>
  </si>
  <si>
    <t xml:space="preserve">ЛИ001079674         </t>
  </si>
  <si>
    <t>527 988 01 78 ХОМУТЧЕРВЯЧ. АВА ORIGINAL17</t>
  </si>
  <si>
    <t xml:space="preserve">ЛИ001079675         </t>
  </si>
  <si>
    <t>533 988 17 78 ХОМУТ ЧЕРВ.38-50/9 АВА NOV</t>
  </si>
  <si>
    <t xml:space="preserve">ЛИ001079676         </t>
  </si>
  <si>
    <t>533 988 16 78 ХОМУТ ЧЕРВ.22-32/9 АВА NOV</t>
  </si>
  <si>
    <t xml:space="preserve">ЛИ001079677         </t>
  </si>
  <si>
    <t>529 690 01 18 ДЮПЕЛЬ</t>
  </si>
  <si>
    <t xml:space="preserve">ЛИ001079679         </t>
  </si>
  <si>
    <t>007985 008167 ВИНТ М8*50 DIN 7985 DBL8451.25</t>
  </si>
  <si>
    <t xml:space="preserve">ЛИ001079680         </t>
  </si>
  <si>
    <t>000933 006124 БОЛТ М6*30 DIN 933-8.8 DBL8451</t>
  </si>
  <si>
    <t xml:space="preserve">ЛИ001079681         </t>
  </si>
  <si>
    <t>000933 010095 БОЛТ М10*50 DIN 933-8.8 DBL 845</t>
  </si>
  <si>
    <t xml:space="preserve">ЛИ001079682         </t>
  </si>
  <si>
    <t xml:space="preserve">ЛИ001079683         </t>
  </si>
  <si>
    <t>000966 008018 BИНТМ8*25-4.8DIN966 DBL8451</t>
  </si>
  <si>
    <t xml:space="preserve">ЛИ001079684         </t>
  </si>
  <si>
    <t>600912 008007 ВИНТ М8*75-8.8 DIN912 DBL8451</t>
  </si>
  <si>
    <t xml:space="preserve">ЛИ001079685         </t>
  </si>
  <si>
    <t>007981 002240 ВИНТ В2,9*19 DIN7981 DBL8451</t>
  </si>
  <si>
    <t xml:space="preserve">ЛИ001079686         </t>
  </si>
  <si>
    <t>007981 004261 ВИНТ В4,2*16 DIN 7981 DBL 8451</t>
  </si>
  <si>
    <t xml:space="preserve">ЛИ001079687         </t>
  </si>
  <si>
    <t>007984 006011 ВИНТ М6*20-8.8 DIN 7984 DBL845</t>
  </si>
  <si>
    <t xml:space="preserve">ЛИ001079688         </t>
  </si>
  <si>
    <t xml:space="preserve">ЛИ001079689         </t>
  </si>
  <si>
    <t>ВИНТ М8*20 DIN 912-8.8 DBL</t>
  </si>
  <si>
    <t xml:space="preserve">ЛИ001079693         </t>
  </si>
  <si>
    <t>ВИНТ М8*20-10.9 DIN 912 DBL 000912008114</t>
  </si>
  <si>
    <t xml:space="preserve">ЛИ001079697         </t>
  </si>
  <si>
    <t>ЗАКЛЁПКА ГЛУХАЯ А4*14-АL 001010 004014</t>
  </si>
  <si>
    <t xml:space="preserve">ЛИ001079699         </t>
  </si>
  <si>
    <t>000933 008117 БОЛТ М8*30 DIN 933-8.8 DBL 8451</t>
  </si>
  <si>
    <t xml:space="preserve">ЛИ001079702         </t>
  </si>
  <si>
    <t>007982 003252 B3.5*22-8.8 DIN 7982 DBL8</t>
  </si>
  <si>
    <t xml:space="preserve">ЛИ001079704         </t>
  </si>
  <si>
    <t>007504 004001 ВИНТ САМОНАР.С ШЕСТИГ.</t>
  </si>
  <si>
    <t xml:space="preserve">ЛИ001079706         </t>
  </si>
  <si>
    <t>00931 012052 БОЛТ М12*70-10.9 DIN931 DBL 94</t>
  </si>
  <si>
    <t xml:space="preserve">ЛИ001079710         </t>
  </si>
  <si>
    <t>007985 008 167 ВИНТ М8*50 DIN7985 DBL8451.25</t>
  </si>
  <si>
    <t xml:space="preserve">ЛИ001079711         </t>
  </si>
  <si>
    <t>000965 006002 БОЛТ М6*16-4,8 DIN 965 DBL8451</t>
  </si>
  <si>
    <t xml:space="preserve">ЛИ001079712         </t>
  </si>
  <si>
    <t>000933 010252 М10*30-8.8 DIN 933 DBL 845</t>
  </si>
  <si>
    <t xml:space="preserve">ЛИ001079713         </t>
  </si>
  <si>
    <t>001110 004015 ЗАКЛЁПКА ГЛУХАЯ А 4*14,5-АL/ST</t>
  </si>
  <si>
    <t xml:space="preserve">ЛИ001079714         </t>
  </si>
  <si>
    <t>ПЕРЕХОДНИК В СБ.  62132-3506391-10</t>
  </si>
  <si>
    <t xml:space="preserve">ЛИ001024276         </t>
  </si>
  <si>
    <t>КУЛАК 5256-3001013-30</t>
  </si>
  <si>
    <t xml:space="preserve">ЛИ001024290         </t>
  </si>
  <si>
    <t>ВЫКЛЮЧАТЕЛЬ 15.3720</t>
  </si>
  <si>
    <t xml:space="preserve">ЛИ001024296         </t>
  </si>
  <si>
    <t>КРОНШТЕЙН 52922-1001048-40</t>
  </si>
  <si>
    <t xml:space="preserve">ЛИ001024302         </t>
  </si>
  <si>
    <t>КРОНШТЕЙН 52922-1001049-40</t>
  </si>
  <si>
    <t xml:space="preserve">ЛИ001024305         </t>
  </si>
  <si>
    <t>ПАНЕЛЬ ЩИТКА ПРИБОРОВ 62132-3805131-42</t>
  </si>
  <si>
    <t xml:space="preserve">ЛИ001024310         </t>
  </si>
  <si>
    <t>ПРОКЛАДКА 52922-1230055-00</t>
  </si>
  <si>
    <t xml:space="preserve">ЛИ001024313         </t>
  </si>
  <si>
    <t>КОМПЛЕКТ КАБЕЛЯ КИТАС 5256 (18,5М )</t>
  </si>
  <si>
    <t xml:space="preserve">ЛИ001024325         </t>
  </si>
  <si>
    <t>ТРАНСПОРТНОЕ ГРОМКОГОВОРЯЩЕЕ УСТ-ВО ТГУ-08Ш</t>
  </si>
  <si>
    <t xml:space="preserve">ЛИ001024341         </t>
  </si>
  <si>
    <t>КЛИНОВОЙ РЕБРИСТЫЙ РЕМЕНЬ 10РК 1580*/35,60</t>
  </si>
  <si>
    <t xml:space="preserve">ЛИ001024346         </t>
  </si>
  <si>
    <t>КРОНШТЕЙН ОПОРЫ 5292-6101916-10</t>
  </si>
  <si>
    <t xml:space="preserve">ЛИ001024349         </t>
  </si>
  <si>
    <t xml:space="preserve">ЛИ001024353         </t>
  </si>
  <si>
    <t>ШТУЦЕР УГЛОВОЙ СОЕДИН NG12 51.98181-6016</t>
  </si>
  <si>
    <t xml:space="preserve">ЛИ001024355         </t>
  </si>
  <si>
    <t>ДАТЧИК УРОВНЯ ТОПЛИВА LLS 20160 700 мм</t>
  </si>
  <si>
    <t xml:space="preserve">ЛИ001024361         </t>
  </si>
  <si>
    <t>Кронштейн (529.21-1001048-00)</t>
  </si>
  <si>
    <t xml:space="preserve">ЛИ001024365         </t>
  </si>
  <si>
    <t>Кронштейн (529.21-1001049-00)</t>
  </si>
  <si>
    <t xml:space="preserve">ЛИ001024366         </t>
  </si>
  <si>
    <t>ТРОС КПП 9,2 М (MORSE) 37-1703349-920</t>
  </si>
  <si>
    <t xml:space="preserve">ЛИ001024372         </t>
  </si>
  <si>
    <t>КРОНШТЕЙН 62131-1213155-00</t>
  </si>
  <si>
    <t xml:space="preserve">ЛИ001024373         </t>
  </si>
  <si>
    <t>СТОПОРНЫЙ ВИНТ 06.02813-4410</t>
  </si>
  <si>
    <t xml:space="preserve">ЛИ001024378         </t>
  </si>
  <si>
    <t>СПОТОРНЫЙ ВИНТ 06.02813-4511</t>
  </si>
  <si>
    <t xml:space="preserve">ЛИ001024379         </t>
  </si>
  <si>
    <t>ТОПЛИВОПРОВОД 5112.3075165</t>
  </si>
  <si>
    <t xml:space="preserve">ЛИ001024380         </t>
  </si>
  <si>
    <t>КРОНШТЕЙН 5292.20-1001048</t>
  </si>
  <si>
    <t xml:space="preserve">ЛИ001024386         </t>
  </si>
  <si>
    <t>КРОНШТЕЙН 5292.20-1001049</t>
  </si>
  <si>
    <t xml:space="preserve">ЛИ001024387         </t>
  </si>
  <si>
    <t>ВОЗДУХООТДЕЛИТЕЛЬ В СБ. 6213.20-1301200-00</t>
  </si>
  <si>
    <t xml:space="preserve">ЛИ001024391         </t>
  </si>
  <si>
    <t>ПАНЕЛЬ  ПВД 120 МЦ</t>
  </si>
  <si>
    <t xml:space="preserve">ЛИ001024393         </t>
  </si>
  <si>
    <t>ЖГУТ 525653-3724065-32</t>
  </si>
  <si>
    <t xml:space="preserve">ЛИ001024395         </t>
  </si>
  <si>
    <t>ШТУЦЕР УГЛОВОЙ 51.98181-6016</t>
  </si>
  <si>
    <t xml:space="preserve">ЛИ001024398         </t>
  </si>
  <si>
    <t>КРОНШТЕЙН 52921-1001082</t>
  </si>
  <si>
    <t xml:space="preserve">ЛИ001024400         </t>
  </si>
  <si>
    <t>ТРУБОПРОВОД 51.06303-5704</t>
  </si>
  <si>
    <t xml:space="preserve">ЛИ001024403         </t>
  </si>
  <si>
    <t>ПОДДОН ЗАЩИТНЫЙ 529221-1001349</t>
  </si>
  <si>
    <t xml:space="preserve">ЛИ001024405         </t>
  </si>
  <si>
    <t>ПОДДОН ЗАЩИТНЫЙ 529221-1001359</t>
  </si>
  <si>
    <t xml:space="preserve">ЛИ001024406         </t>
  </si>
  <si>
    <t>ДАТЧИК 0501 352 478</t>
  </si>
  <si>
    <t xml:space="preserve">ЛИ001024411         </t>
  </si>
  <si>
    <t>ДАТЧИК 0501 25 479</t>
  </si>
  <si>
    <t xml:space="preserve">ЛИ001024412         </t>
  </si>
  <si>
    <t>ПРОВОДКА 51.10301-6195</t>
  </si>
  <si>
    <t xml:space="preserve">ЛИ001024413         </t>
  </si>
  <si>
    <t>РЕЛЕ YL-309С24</t>
  </si>
  <si>
    <t xml:space="preserve">ЛИ001024418         </t>
  </si>
  <si>
    <t>ДАТЧИК 501.212.600</t>
  </si>
  <si>
    <t xml:space="preserve">ЛИ001024420         </t>
  </si>
  <si>
    <t>ФИТИНГ ТОРМОЗНОЙ Д 6580-15М01</t>
  </si>
  <si>
    <t xml:space="preserve">ЛИ001024434         </t>
  </si>
  <si>
    <t>ОСЬ ФИКСАТОРА 5256-610308364</t>
  </si>
  <si>
    <t xml:space="preserve">ЛИ001024443         </t>
  </si>
  <si>
    <t>Хомут  6213.21-1203015</t>
  </si>
  <si>
    <t xml:space="preserve">ЛИ001024444         </t>
  </si>
  <si>
    <t>Разъем 4/07808</t>
  </si>
  <si>
    <t xml:space="preserve">ЛИ001024445         </t>
  </si>
  <si>
    <t>Датчик 51-27421-0262</t>
  </si>
  <si>
    <t xml:space="preserve">ЛИ001024447         </t>
  </si>
  <si>
    <t>ЖЕСТКИЙ ДИСК 1 ОТВ SATA/64 MB</t>
  </si>
  <si>
    <t xml:space="preserve">ЛИ001024449         </t>
  </si>
  <si>
    <t>ХОМУТ 621321-1203025</t>
  </si>
  <si>
    <t xml:space="preserve">ЛИ001024453         </t>
  </si>
  <si>
    <t>ВЕНТИЛЯТОР ВЫТЯЖНОЙ 51.06601-0256</t>
  </si>
  <si>
    <t xml:space="preserve">ЛИ001024455         </t>
  </si>
  <si>
    <t>РАМА КРЕПЛ.ГИДРОП. 5292.22-1309150</t>
  </si>
  <si>
    <t xml:space="preserve">ЛИ001024456         </t>
  </si>
  <si>
    <t>ТРУБКА 62131-1203820-00</t>
  </si>
  <si>
    <t xml:space="preserve">ЛИ001024457         </t>
  </si>
  <si>
    <t>РАЗЪЕМ УГЛ.2-Х КОН.,4/07808</t>
  </si>
  <si>
    <t xml:space="preserve">ЛИ001024465         </t>
  </si>
  <si>
    <t>ОСЬ ЗАДНЕЙ ДВЕРИ 5292.22-6106227-00</t>
  </si>
  <si>
    <t xml:space="preserve">ЛИ001024466         </t>
  </si>
  <si>
    <t>ДАТЧИК ОЕ 441014025</t>
  </si>
  <si>
    <t xml:space="preserve">ЛИ001024469         </t>
  </si>
  <si>
    <t>320402-04-110-1203101</t>
  </si>
  <si>
    <t xml:space="preserve">ЛИ001024473         </t>
  </si>
  <si>
    <t>320402--03-1602414</t>
  </si>
  <si>
    <t xml:space="preserve">ЛИ001024474         </t>
  </si>
  <si>
    <t>320202-03-3401225</t>
  </si>
  <si>
    <t xml:space="preserve">ЛИ001024475         </t>
  </si>
  <si>
    <t>МИНИРАСПРЕДЕЛИТЕЛЬ  А331-1С2</t>
  </si>
  <si>
    <t xml:space="preserve">ЛИ001024476         </t>
  </si>
  <si>
    <t>ТРОС КПП 37.1703325-920</t>
  </si>
  <si>
    <t xml:space="preserve">ЛИ001024478         </t>
  </si>
  <si>
    <t>БЛОК УПРАВЛЕНИЕ KD-3.3 V08-4</t>
  </si>
  <si>
    <t xml:space="preserve">ЛИ001024480         </t>
  </si>
  <si>
    <t>РЕМЕНЬ ПРИВОДА ВЕН. ФМХ 13*1425 LA</t>
  </si>
  <si>
    <t xml:space="preserve">ЛИ001024481         </t>
  </si>
  <si>
    <t>КЛАПАН ПАРВОЗДУШНЫЙ</t>
  </si>
  <si>
    <t xml:space="preserve">ЛИ001024482         </t>
  </si>
  <si>
    <t>ПАТРУБОК 32 0402 041303070</t>
  </si>
  <si>
    <t xml:space="preserve">ЛИ001024483         </t>
  </si>
  <si>
    <t>529370 3724069 00# ЖГУТ CAN ЛИНИИ 5293.70-3724069</t>
  </si>
  <si>
    <t xml:space="preserve">ЛИ001024485         </t>
  </si>
  <si>
    <t>КЛАПАН ОБРАТНЫЙ NVI 12-LM-MZ</t>
  </si>
  <si>
    <t xml:space="preserve">ЛИ001024486         </t>
  </si>
  <si>
    <t>ПАНЕЛЬ КЭЩ 120Л 5292Е4Е5ГП-15МЦ</t>
  </si>
  <si>
    <t xml:space="preserve">ЛИ001024487         </t>
  </si>
  <si>
    <t>ГЛАВНЫЙ ЦИЛИНДР 5320-1602510-10</t>
  </si>
  <si>
    <t xml:space="preserve">ЛИ001024490         </t>
  </si>
  <si>
    <t>КРАН АВАРИЙНОГО ОТКР.ДВЕРЕЙ 525 760 01 57</t>
  </si>
  <si>
    <t xml:space="preserve">ЛИ001024495         </t>
  </si>
  <si>
    <t>МОДУЛЬ БЛИЖ. СВЕТА 1BL 007 834 007</t>
  </si>
  <si>
    <t xml:space="preserve">ЛИ001024496         </t>
  </si>
  <si>
    <t>ПРИВОД ЛЕВ.ДЛЯ ЗАД.ДВ.528 760 01 03-1</t>
  </si>
  <si>
    <t xml:space="preserve">ЛИ001024497         </t>
  </si>
  <si>
    <t>ПРУЖИНА ГАЗОВАЯ 000 750 31 80</t>
  </si>
  <si>
    <t xml:space="preserve">ЛИ001024498         </t>
  </si>
  <si>
    <t>УПОР ГАЗОВЫЙ 528 750 03 36</t>
  </si>
  <si>
    <t xml:space="preserve">ЛИ001024499         </t>
  </si>
  <si>
    <t>УПОР ГАЗОВЫЙ 533 750 03 80</t>
  </si>
  <si>
    <t xml:space="preserve">ЛИ001024500         </t>
  </si>
  <si>
    <t>ПНЕВМОПРИВОД ПЕР.ДВЕРИ 5 277 200 102</t>
  </si>
  <si>
    <t xml:space="preserve">ЛИ001024501         </t>
  </si>
  <si>
    <t>АМОРТИЗАТОР 362-011803</t>
  </si>
  <si>
    <t xml:space="preserve">ЛИ001024503         </t>
  </si>
  <si>
    <t>ПАТРУБОК 89-165</t>
  </si>
  <si>
    <t xml:space="preserve">ЛИ001024504         </t>
  </si>
  <si>
    <t>ФИЛЬТР WF 2074</t>
  </si>
  <si>
    <t xml:space="preserve">ЛИ001024505         </t>
  </si>
  <si>
    <t>ДАТЧИК 51-27421-0262</t>
  </si>
  <si>
    <t xml:space="preserve">ЛИ001024506         </t>
  </si>
  <si>
    <t>КОНТРОЛЛЕР RC2-2/21+AFC</t>
  </si>
  <si>
    <t xml:space="preserve">ЛИ001024511         </t>
  </si>
  <si>
    <t>ЗАЩЕЛКА ВЕРХНЯЯ 528 720 01 04</t>
  </si>
  <si>
    <t xml:space="preserve">ЛИ001024516         </t>
  </si>
  <si>
    <t>ЗЕРКАЛО ЗАДНЕГО ВИА ПРАВОЕ 527 810 02 16</t>
  </si>
  <si>
    <t xml:space="preserve">ЛИ001024517         </t>
  </si>
  <si>
    <t>КЛИНОВЫЙ РЕМЕНЬ 1912169</t>
  </si>
  <si>
    <t xml:space="preserve">ЛИ001024518         </t>
  </si>
  <si>
    <t>КНОПКА УПР. ПЕРЕД.ДВЕРЬЮ 528 820 35 10</t>
  </si>
  <si>
    <t xml:space="preserve">ЛИ001024519         </t>
  </si>
  <si>
    <t>КРАН АВАР.ОТКР.ДВЕРЬЮ ГОЛАЗ 525 760 01 57</t>
  </si>
  <si>
    <t xml:space="preserve">ЛИ001024520         </t>
  </si>
  <si>
    <t>МУФТА ЭЛЕКТМАГ.КОНДИЦИОНЕРА  68803С</t>
  </si>
  <si>
    <t xml:space="preserve">ЛИ001024521         </t>
  </si>
  <si>
    <t>ПНЕВМАТИЧЕСКАЯ ГРУППА 12883 00 0</t>
  </si>
  <si>
    <t xml:space="preserve">ЛИ001024522         </t>
  </si>
  <si>
    <t>ПРИВОД ДЛЯ ПЕРЕДНЕЙ ОДНОСТВОРЧ. 528 760 01 03</t>
  </si>
  <si>
    <t xml:space="preserve">ЛИ001024523         </t>
  </si>
  <si>
    <t>ПРИВ.ПРАВ.ДЛЯ ЗАД.ДВУХСТ.ДВЕРИ 528 760 02 03</t>
  </si>
  <si>
    <t xml:space="preserve">ЛИ001024524         </t>
  </si>
  <si>
    <t>ПРОФИЛЬ ПРОЕМ.ОДНОСТВ.ДВЕРИ АЛЮМИН. 12570.00</t>
  </si>
  <si>
    <t xml:space="preserve">ЛИ001024525         </t>
  </si>
  <si>
    <t>10000 3808000 00# ДАТЧИК УКАЗ. ТЕМПЕР. ВОДЫ ТМ-100А-3808000</t>
  </si>
  <si>
    <t xml:space="preserve">ЛИ001047171         </t>
  </si>
  <si>
    <t>67727 7900000 02# ГОЛОВКА ДИНАМ.ЗГДШ 2-4 НА ОТРАЖАТЕЛЬНОЙ ДОСКЕ</t>
  </si>
  <si>
    <t xml:space="preserve">ЛИ001047176         </t>
  </si>
  <si>
    <t>22120 3803000 04# ЛАМПА КОНТРОЛЬНАЯ 2212.3803-04</t>
  </si>
  <si>
    <t xml:space="preserve">ЛИ001047409         </t>
  </si>
  <si>
    <t>ДАТЧИК ДАВЛЕНИЯ МАСЛА ММ370-3829010-У-ХЛ</t>
  </si>
  <si>
    <t xml:space="preserve">ЛИ001047437         </t>
  </si>
  <si>
    <t>ФЛАНЕЦ 677М-3401047, 731520</t>
  </si>
  <si>
    <t xml:space="preserve">ЛИ001053221         </t>
  </si>
  <si>
    <t>КРОНШТЕЙН 5256-8202399</t>
  </si>
  <si>
    <t xml:space="preserve">ЛИ001054206         </t>
  </si>
  <si>
    <t>04860 0106157 00# Блок управления EBS ( без ESP) 0486106107</t>
  </si>
  <si>
    <t xml:space="preserve">ЛИ001081584         </t>
  </si>
  <si>
    <t>Кнопка-переключатель  101573143</t>
  </si>
  <si>
    <t xml:space="preserve">ЛИ001082449         </t>
  </si>
  <si>
    <t>Светодиодный модуль с динамиком ТМ 31-01</t>
  </si>
  <si>
    <t xml:space="preserve">ЛИ001082560         </t>
  </si>
  <si>
    <t>Радиоприемник с USB, SD/MMC автомобильный</t>
  </si>
  <si>
    <t xml:space="preserve">ЛИ001082680         </t>
  </si>
  <si>
    <t>081(ЛИ)-Склад лакокрасочных материалов</t>
  </si>
  <si>
    <t>м3</t>
  </si>
  <si>
    <t>Антифриз</t>
  </si>
  <si>
    <t xml:space="preserve">ЛИ000404499         </t>
  </si>
  <si>
    <t>MOBIL ANTIFREEZE EXTRA (концентрат антифриза-208L)</t>
  </si>
  <si>
    <t xml:space="preserve">ЛИ000404512         </t>
  </si>
  <si>
    <t>Герметик бутил,Bostik 1183  30 х 2мм х 20м</t>
  </si>
  <si>
    <t xml:space="preserve">ЛИ000405133         </t>
  </si>
  <si>
    <t>2КПолиуретан.эмаль PPG DELFLEET F350 RAL 7038</t>
  </si>
  <si>
    <t xml:space="preserve">ЛИ000502026         </t>
  </si>
  <si>
    <t>ЭМАЛЬ PPG SELEMIX 7-511 RAL 5002</t>
  </si>
  <si>
    <t xml:space="preserve">ЛИ000502482         </t>
  </si>
  <si>
    <t>Антикоррозионный протрав.грунт DELFLEET ( F397/E5)</t>
  </si>
  <si>
    <t xml:space="preserve">ЛИ000502484         </t>
  </si>
  <si>
    <t>Эмаль PPG DELFLEET F350 RAL 2004 (глянц.)</t>
  </si>
  <si>
    <t xml:space="preserve">ЛИ000502486         </t>
  </si>
  <si>
    <t>Масло дизельное синт, DELVAC XHP LE 10 w 40</t>
  </si>
  <si>
    <t xml:space="preserve">ЛИ000703154         </t>
  </si>
  <si>
    <t>"РУС-29" Профиль подоконный</t>
  </si>
  <si>
    <t xml:space="preserve">ЛИ000801242         </t>
  </si>
  <si>
    <t>Лист ППУ /поролон/ 50 мм плотн,30кг/м3</t>
  </si>
  <si>
    <t xml:space="preserve">ЛИ000808394         </t>
  </si>
  <si>
    <t>Профиль подоконный РЭО-1112 П-111</t>
  </si>
  <si>
    <t xml:space="preserve">ЛИ000809015         </t>
  </si>
  <si>
    <t>СТЕКЛОВОЛОКНО КНАУФ ИНСУЛЕЙШН ТЕРМО РОЛ 040 (10000*1200*50ММ)</t>
  </si>
  <si>
    <t xml:space="preserve">ЛИ001095023         </t>
  </si>
  <si>
    <t>52921 3903058 00# Табличка у подогревателя</t>
  </si>
  <si>
    <t xml:space="preserve">ЛИ001097625         </t>
  </si>
  <si>
    <t>КАТАЛОГ  ДЕТАЛЕЙ  АВТОБУСА  ЛИАЗ  5256</t>
  </si>
  <si>
    <t xml:space="preserve">ЛИ002803370         </t>
  </si>
  <si>
    <t>Технология ТО Автобус 529222</t>
  </si>
  <si>
    <t xml:space="preserve">ЛИ002803703         </t>
  </si>
  <si>
    <t>Каталог деталей 621320/21</t>
  </si>
  <si>
    <t xml:space="preserve">ЛИ002803705         </t>
  </si>
  <si>
    <t>Руководство по эксплуатации Автобус 529271</t>
  </si>
  <si>
    <t xml:space="preserve">ЛИ002803706         </t>
  </si>
  <si>
    <t>КАТАЛОГ ДЕТАЛЕЙ 621371</t>
  </si>
  <si>
    <t xml:space="preserve">ЛИ002803758         </t>
  </si>
  <si>
    <t>Руководство ЛиАЗ 5293.7</t>
  </si>
  <si>
    <t xml:space="preserve">ЛИ002803762         </t>
  </si>
  <si>
    <t>РУКОВОДСТВО ГОЛАЗ 5251.10</t>
  </si>
  <si>
    <t xml:space="preserve">ЛИ002803787         </t>
  </si>
  <si>
    <t>КАТАЛОГ ГОЛАЗ 5251.10</t>
  </si>
  <si>
    <t xml:space="preserve">ЛИ002803788         </t>
  </si>
  <si>
    <t>ТЕХНОЛОГИЯ ТО 525654</t>
  </si>
  <si>
    <t xml:space="preserve">ЛИ002803799         </t>
  </si>
  <si>
    <t>ТЕХНОЛОГИЯ ТО 525660</t>
  </si>
  <si>
    <t xml:space="preserve">ЛИ002803800         </t>
  </si>
  <si>
    <t>082(ЛИ)-Склад электрооборудования</t>
  </si>
  <si>
    <t>ПРОВОД ГЕНЕРАТОРА (МАССА Е-ПАНЕЛИ) 525625-3724139-02</t>
  </si>
  <si>
    <t xml:space="preserve">ЛИ001039393         </t>
  </si>
  <si>
    <t>52525 3724217 69# ПРОВОД 525625-37324217-69</t>
  </si>
  <si>
    <t xml:space="preserve">ЛИ001039426         </t>
  </si>
  <si>
    <t>54100 3714010 00# ПЛАФОН ОСВЕЩЕНИЯ САЛОНА 541.3714 24В</t>
  </si>
  <si>
    <t xml:space="preserve">ЛИ001039521         </t>
  </si>
  <si>
    <t>22120 3803000 38# ЛАМПА КОНТРОЛЬНАЯ 2212.3803-38</t>
  </si>
  <si>
    <t xml:space="preserve">ЛИ001039523         </t>
  </si>
  <si>
    <t>22120 3803000 09# ЛАМПА КОНТРОЛЬНАЯ 2212.3803-09</t>
  </si>
  <si>
    <t xml:space="preserve">ЛИ001039537         </t>
  </si>
  <si>
    <t>50400 0002113 00# ДАТЧИК 0 504 002 113</t>
  </si>
  <si>
    <t xml:space="preserve">ЛИ001039810         </t>
  </si>
  <si>
    <t>00000 0967402 01# КОЛОДКА 1-967402-1 (СЦБ-4В)</t>
  </si>
  <si>
    <t xml:space="preserve">ЛИ001039899         </t>
  </si>
  <si>
    <t>НАКЛАДКА РУЛЕВОЙ КОЛОНКИ А97346201435С38</t>
  </si>
  <si>
    <t xml:space="preserve">ЛИ001039926         </t>
  </si>
  <si>
    <t>НАКЛАДКА А94246201425С38</t>
  </si>
  <si>
    <t xml:space="preserve">ЛИ001039927         </t>
  </si>
  <si>
    <t>529222 3724200 Жгут потолочный правый</t>
  </si>
  <si>
    <t xml:space="preserve">ЛИ001043131         </t>
  </si>
  <si>
    <t>16100 0749007 00# 9ХВ 161 749-007 Тепловой экран для фонарей</t>
  </si>
  <si>
    <t xml:space="preserve">ЛИ001043261         </t>
  </si>
  <si>
    <t>ЖГУТ  529221-3724184-10</t>
  </si>
  <si>
    <t xml:space="preserve">ЛИ001043447         </t>
  </si>
  <si>
    <t>52536 3724069 00# ЖГУТ 529360-3724069</t>
  </si>
  <si>
    <t xml:space="preserve">ЛИ001043547         </t>
  </si>
  <si>
    <t>52561 3836000 01# Комплект панелей 525661К-Е4 ЦМ-01</t>
  </si>
  <si>
    <t xml:space="preserve">ЛИ001043579         </t>
  </si>
  <si>
    <t>52554 3836000 01# Комплект панелей 525654К-01-Е4ЦАК</t>
  </si>
  <si>
    <t xml:space="preserve">ЛИ001043589         </t>
  </si>
  <si>
    <t>22020 3803000 31# Лампа контрольная 2202.3803-31</t>
  </si>
  <si>
    <t xml:space="preserve">ЛИ001043648         </t>
  </si>
  <si>
    <t>15000 3709005 17# Переключатель без символа П150-05.17</t>
  </si>
  <si>
    <t xml:space="preserve">ЛИ001043783         </t>
  </si>
  <si>
    <t>ЖГУТ  525661-3724200</t>
  </si>
  <si>
    <t xml:space="preserve">ЛИ001043852         </t>
  </si>
  <si>
    <t>ЖГУТ  525654-3724188-31</t>
  </si>
  <si>
    <t xml:space="preserve">ЛИ001043865         </t>
  </si>
  <si>
    <t>ВОЗДУШНЫЙ ОТОПИТЕЛЬ AIRTRONIC КОМ-Т</t>
  </si>
  <si>
    <t xml:space="preserve">ЛИ001044035         </t>
  </si>
  <si>
    <t>ВИНТ М5*45 7717985545</t>
  </si>
  <si>
    <t xml:space="preserve">ЛИ001044065         </t>
  </si>
  <si>
    <t>52528 3724200 11# ЖГУТ 525625Н-3724200-11Д</t>
  </si>
  <si>
    <t xml:space="preserve">ЛИ001044152         </t>
  </si>
  <si>
    <t>48600 0206103 00# Клапан электропневматический</t>
  </si>
  <si>
    <t xml:space="preserve">ЛИ001044419         </t>
  </si>
  <si>
    <t>22120 3803000 47# ЛАМПА КОНТРОЛЬНАЯ 2212.3803-47</t>
  </si>
  <si>
    <t xml:space="preserve">ЛИ001044653         </t>
  </si>
  <si>
    <t>ПАТРОН ПРИКУРИВАТЕЛЯ  11.3725.040</t>
  </si>
  <si>
    <t xml:space="preserve">ЛИ001044719         </t>
  </si>
  <si>
    <t>Интерфейсный  кабель</t>
  </si>
  <si>
    <t xml:space="preserve">ЛИ001044938         </t>
  </si>
  <si>
    <t>22120 3803000 55# ЛАМПА КОНТРОЛЬНАЯ 2212.3803-55</t>
  </si>
  <si>
    <t xml:space="preserve">ЛИ001047260         </t>
  </si>
  <si>
    <t>22120 3803000 10# ЛАМПА КОНТРОЛЬНАЯ 2212.3803-10</t>
  </si>
  <si>
    <t xml:space="preserve">ЛИ001047426         </t>
  </si>
  <si>
    <t>22120 3803000 48# ЛАМПА КОНТРОЛЬНАЯ 2212.3803-48</t>
  </si>
  <si>
    <t xml:space="preserve">ЛИ001047427         </t>
  </si>
  <si>
    <t>21020 3803010 00# ЛАМПА КОНТРОЛЬНАЯ ТУ 37.458.037-82</t>
  </si>
  <si>
    <t xml:space="preserve">ЛИ001047490         </t>
  </si>
  <si>
    <t>21153 3714329 00# ПАТРОН СО ШТЕКЕРОМ лв 211-3714329</t>
  </si>
  <si>
    <t xml:space="preserve">ЛИ001047532         </t>
  </si>
  <si>
    <t>11800 3726010 01# УКАЗАТЕЛЬ ПОВОРОТА ПЕРЕДНИЙ УП 118-3726011-Л</t>
  </si>
  <si>
    <t xml:space="preserve">ЛИ001047538         </t>
  </si>
  <si>
    <t>22120 3803000 22# ЛАМПА КОНТРОЛЬНАЯ 2212.3803-22</t>
  </si>
  <si>
    <t xml:space="preserve">ЛИ001047804         </t>
  </si>
  <si>
    <t>22120 3803000 28# ЛАМПА КОНТРОЛЬНАЯ 2212.3803-28</t>
  </si>
  <si>
    <t xml:space="preserve">ЛИ001047805         </t>
  </si>
  <si>
    <t>22120 3803000 37# ЛАМПА КОНТРОЛЬНАЯ 2212.3803-37</t>
  </si>
  <si>
    <t xml:space="preserve">ЛИ001047809         </t>
  </si>
  <si>
    <t>ЖГУТ 526 820 02 15-01</t>
  </si>
  <si>
    <t xml:space="preserve">ЛИ001082224         </t>
  </si>
  <si>
    <t>ЖГУТ  528 820 29 04</t>
  </si>
  <si>
    <t xml:space="preserve">ЛИ001082241         </t>
  </si>
  <si>
    <t>ЖГУТ 528 820 30 04</t>
  </si>
  <si>
    <t xml:space="preserve">ЛИ001082372         </t>
  </si>
  <si>
    <t>ЖГУТ 527 820 40 04</t>
  </si>
  <si>
    <t xml:space="preserve">ЛИ001082375         </t>
  </si>
  <si>
    <t>ЖГУТ 530 820 03 17-02</t>
  </si>
  <si>
    <t xml:space="preserve">ЛИ001082385         </t>
  </si>
  <si>
    <t>ЖГУТ 530 820 14 17</t>
  </si>
  <si>
    <t xml:space="preserve">ЛИ001082406         </t>
  </si>
  <si>
    <t>527 820 06 75 Антенна GPS/ГЛОНАСС</t>
  </si>
  <si>
    <t xml:space="preserve">ЛИ001082424         </t>
  </si>
  <si>
    <t>Кнопка-переключатель  10153143</t>
  </si>
  <si>
    <t xml:space="preserve">ЛИ001082448         </t>
  </si>
  <si>
    <t>ВЫКЛЮЧТЕЛЬ 3842.3710-11.61М</t>
  </si>
  <si>
    <t xml:space="preserve">ЛИ001082455         </t>
  </si>
  <si>
    <t>ЖГУТ ПИТАНИЯ КОНДИЦИОНЕРОМ 529222Н-3724434-77</t>
  </si>
  <si>
    <t xml:space="preserve">ЛИ001082589         </t>
  </si>
  <si>
    <t>Жгут 525661-3724404</t>
  </si>
  <si>
    <t xml:space="preserve">ЛИ001082614         </t>
  </si>
  <si>
    <t>5256 57К-Е4-07 КОМПЛЕКТ</t>
  </si>
  <si>
    <t xml:space="preserve">ЛИ001082619         </t>
  </si>
  <si>
    <t>Провод 621322-3724 438</t>
  </si>
  <si>
    <t xml:space="preserve">ЛИ001082736         </t>
  </si>
  <si>
    <t>2PF 008405-051 Передний габаритный огонь. Hella</t>
  </si>
  <si>
    <t xml:space="preserve">ЛИ001082751         </t>
  </si>
  <si>
    <t>Жгут подключения системы АБС 525655Н 3724500 71</t>
  </si>
  <si>
    <t xml:space="preserve">ЛИ043000015         </t>
  </si>
  <si>
    <t>Комплект жгутов 529265</t>
  </si>
  <si>
    <t xml:space="preserve">ЛИ043000023         </t>
  </si>
  <si>
    <t>083(ЛИ)-Склад мостов и резинотехнических изделий</t>
  </si>
  <si>
    <t>ТЕХПЛАСТИНА 2Н-I МБС-С-2Х500Х3000</t>
  </si>
  <si>
    <t xml:space="preserve">ЛИ000802321         </t>
  </si>
  <si>
    <t>АВТОМОБИЛЬНЫЕ РТИ НЕФОРМОВЫЕ ПР-128-10</t>
  </si>
  <si>
    <t xml:space="preserve">ЛИ000802348         </t>
  </si>
  <si>
    <t>ПРОФИЛЬ ПР-223</t>
  </si>
  <si>
    <t xml:space="preserve">ЛИ000802352         </t>
  </si>
  <si>
    <t>ПРОФИЛЬ ПР-250</t>
  </si>
  <si>
    <t xml:space="preserve">ЛИ000802355         </t>
  </si>
  <si>
    <t>Профиль ПР-269-01</t>
  </si>
  <si>
    <t xml:space="preserve">ЛИ000808851         </t>
  </si>
  <si>
    <t>Замок уплотнителя ПР-028</t>
  </si>
  <si>
    <t xml:space="preserve">ЛИ000808893         </t>
  </si>
  <si>
    <t>КЛАПАН АВТОМАТИЧЕСКИЙ СБРОСА КОНДЕНСАТА ОЕ9343010050</t>
  </si>
  <si>
    <t xml:space="preserve">ЛИ001027969         </t>
  </si>
  <si>
    <t>КЛАПАН СЛИВА КОНДЕНСАТА ОЕ9343010030</t>
  </si>
  <si>
    <t xml:space="preserve">ЛИ001030599         </t>
  </si>
  <si>
    <t>ФИКСАТОР АККУМ.БАТАРЕИ 5256-3748174-10</t>
  </si>
  <si>
    <t xml:space="preserve">ЛИ001037199         </t>
  </si>
  <si>
    <t>43310 5130031 00# УПЛОТНИТЕЛЬ ЛЮКА ПЕРЕКЛ.КПП 4331-5130031</t>
  </si>
  <si>
    <t xml:space="preserve">ЛИ001037207         </t>
  </si>
  <si>
    <t>ШЛАНГ ТОРМОЗНОЙ 525645-1602046 СБ</t>
  </si>
  <si>
    <t xml:space="preserve">ЛИ001037341         </t>
  </si>
  <si>
    <t>УПЛОТНИТЕЛЬ ВЕТ.ОКНА 525623-5206031 ДЛ.7650ММ</t>
  </si>
  <si>
    <t xml:space="preserve">ЛИ001037354         </t>
  </si>
  <si>
    <t>ШЛАНГ 529260-1104164</t>
  </si>
  <si>
    <t xml:space="preserve">ЛИ001037779         </t>
  </si>
  <si>
    <t>Крепление фланца (скоба) 529222-1309309</t>
  </si>
  <si>
    <t xml:space="preserve">ЛИ001037904         </t>
  </si>
  <si>
    <t>59222 3408210 00# ШЛАНГ 5292.22-3408210</t>
  </si>
  <si>
    <t xml:space="preserve">ЛИ001037914         </t>
  </si>
  <si>
    <t>00000 0080110 00# ПАТРУБОК СИЛИКОНОВЫЙ SH80-110</t>
  </si>
  <si>
    <t xml:space="preserve">ЛИ001037974         </t>
  </si>
  <si>
    <t>446 170 227 0 УПРАВЛЯЮЩИЙ БЛОК</t>
  </si>
  <si>
    <t xml:space="preserve">ЛИ001081449         </t>
  </si>
  <si>
    <t>.К060758 0000000 00# Датчик давления К060758</t>
  </si>
  <si>
    <t xml:space="preserve">ЛИ001081588         </t>
  </si>
  <si>
    <t>РSU-7563 0105105 00# Патрубок силиконовый угловой</t>
  </si>
  <si>
    <t xml:space="preserve">ЛИ037000003         </t>
  </si>
  <si>
    <t>084(ЛИ)-Склад сил. агрегатов и комплект. изделий</t>
  </si>
  <si>
    <t>ГАЗ УПОР 2108-8231010-05</t>
  </si>
  <si>
    <t xml:space="preserve">ЛИ001028106         </t>
  </si>
  <si>
    <t>08100 1309470 00# БАК TMPO8/10-G10112VS1L/1</t>
  </si>
  <si>
    <t xml:space="preserve">ЛИ001028140         </t>
  </si>
  <si>
    <t>52553 0000000 55# К-Т ДЕТАЛЕЙ К ДВИГАТ.КАММИНЗ 61SBe 245B</t>
  </si>
  <si>
    <t xml:space="preserve">ЛИ001028945         </t>
  </si>
  <si>
    <t>81.08202-0062 ВСАСЫВАЮЩИЙ ОТВОД</t>
  </si>
  <si>
    <t xml:space="preserve">ЛИ001029471         </t>
  </si>
  <si>
    <t>81.96020-0384 ПОДШИПНИК ВАЛА ДВИГАТЕЛЯ</t>
  </si>
  <si>
    <t xml:space="preserve">ЛИ001029481         </t>
  </si>
  <si>
    <t>81.41506-5424 ОГРАНИЧИТЕЛЬ СПРАВА</t>
  </si>
  <si>
    <t xml:space="preserve">ЛИ001029488         </t>
  </si>
  <si>
    <t>ЗАМОК В СБОРЕ А27-5606000-Б</t>
  </si>
  <si>
    <t xml:space="preserve">ЛИ001030437         </t>
  </si>
  <si>
    <t>06.56631-0105 УПЛОТНИТЕЛЬНОЕ КОЛЬЦО</t>
  </si>
  <si>
    <t xml:space="preserve">ЛИ001081063         </t>
  </si>
  <si>
    <t>ЗАМОК СБ 000 988 56 60</t>
  </si>
  <si>
    <t xml:space="preserve">ЛИ001081071         </t>
  </si>
  <si>
    <t>РАМКА ЗАМКА ( 6020578 )</t>
  </si>
  <si>
    <t xml:space="preserve">ЛИ001081308         </t>
  </si>
  <si>
    <t>Решетка забора  воздуха BWR-OWSSTA002</t>
  </si>
  <si>
    <t xml:space="preserve">ЛИ001081399         </t>
  </si>
  <si>
    <t>5332559 НАСОС</t>
  </si>
  <si>
    <t xml:space="preserve">ЛИ001083058         </t>
  </si>
  <si>
    <t>090(ЛИ)-Склад деталей из пластика</t>
  </si>
  <si>
    <t>ВИБРОТОН ПБ-С 10</t>
  </si>
  <si>
    <t xml:space="preserve">ЛИ000808018         </t>
  </si>
  <si>
    <t>АС-САВ1-3-1500-048 ТЯГА</t>
  </si>
  <si>
    <t xml:space="preserve">ЛИ001025366         </t>
  </si>
  <si>
    <t>52540 5600001 83# КОМПЛЕКТ ИЗ ПРОКСИНТА НА АВТ.5256,40</t>
  </si>
  <si>
    <t xml:space="preserve">ЛИ001095009         </t>
  </si>
  <si>
    <t>СТЕКЛОТКАНЬ Т-13</t>
  </si>
  <si>
    <t xml:space="preserve">ЛИ001095105         </t>
  </si>
  <si>
    <t>52545 5702000 81# КОМПЛЕКТ ПАНЕЛЕЙ КРЫШИ 525645-5702000-11 2ХДВ</t>
  </si>
  <si>
    <t xml:space="preserve">ЛИ001096019         </t>
  </si>
  <si>
    <t>кожух горловины топливного бака 5256-5107120</t>
  </si>
  <si>
    <t xml:space="preserve">ЛИ001096090         </t>
  </si>
  <si>
    <t>62132 5701700 00# ПАНЕЛЬ КРЫШИ СРЕДНЯЯ 6213,20-5701700</t>
  </si>
  <si>
    <t xml:space="preserve">ЛИ001096285         </t>
  </si>
  <si>
    <t>62132 5701721 30# ПАНЕЛЬ КРЫШИ БОКОВАЯ 6213,20-5701721</t>
  </si>
  <si>
    <t xml:space="preserve">ЛИ001096286         </t>
  </si>
  <si>
    <t>52921 8107079 00# КОЖУХ КОНВЕНТОРА БОКОВОЙ 5292.21-8107079</t>
  </si>
  <si>
    <t xml:space="preserve">ЛИ001096311         </t>
  </si>
  <si>
    <t>52922 107057 00# 59222 107057 00# 52922 5107057 00# ОБЛИЦ.АРКИ ЗАДНЕЙ.ЛЕВАЯ. 5292.20-5107057</t>
  </si>
  <si>
    <t xml:space="preserve">ЛИ001096326         </t>
  </si>
  <si>
    <t>59222 6108316 00# КОЖУХ 5292..22-6108316</t>
  </si>
  <si>
    <t xml:space="preserve">ЛИ001096369         </t>
  </si>
  <si>
    <t>52545 5107094 00# КОЖУХ АМОРТИЗ. 5256.45-5107094</t>
  </si>
  <si>
    <t xml:space="preserve">ЛИ001096439         </t>
  </si>
  <si>
    <t>52545 5107093 00# КОЖУХ АМОРТИЗ. 5256.45-5107093</t>
  </si>
  <si>
    <t xml:space="preserve">ЛИ001096440         </t>
  </si>
  <si>
    <t>52536 5302100 00# ПАНЕЛ 5256.36-5302100 СБ</t>
  </si>
  <si>
    <t xml:space="preserve">ЛИ001096547         </t>
  </si>
  <si>
    <t>59222 5107110 00# ОБЛИЦОВКА ПОДИУМА ЗАД.РМВ 5292.22-51070110 СБ</t>
  </si>
  <si>
    <t xml:space="preserve">ЛИ001096586         </t>
  </si>
  <si>
    <t>ПРОФЕЛЬ РАССЕВ.5292.22-570219(855мм)</t>
  </si>
  <si>
    <t xml:space="preserve">ЛИ001096591         </t>
  </si>
  <si>
    <t>ОБЛИЦОВКА ЗАДКА 529230-5602250</t>
  </si>
  <si>
    <t xml:space="preserve">ЛИ001096606         </t>
  </si>
  <si>
    <t>ОБЛИЦОВКА ПЕРЕДНЯЯ 529230-5602156</t>
  </si>
  <si>
    <t xml:space="preserve">ЛИ001096608         </t>
  </si>
  <si>
    <t>ОБЛИЦОВКА БОКОВАЯ 529230-5602158</t>
  </si>
  <si>
    <t xml:space="preserve">ЛИ001096609         </t>
  </si>
  <si>
    <t>ОБЛИЦОВКА ПЕРЕДНЯЯ 529230-5602160</t>
  </si>
  <si>
    <t xml:space="preserve">ЛИ001096610         </t>
  </si>
  <si>
    <t>52923 5602165 00# ОКАНТОВКА ЗАДКА 529230-560165</t>
  </si>
  <si>
    <t xml:space="preserve">ЛИ001096611         </t>
  </si>
  <si>
    <t>ОБЛИЦОВКА РАДИАТОРА 529230-5613110</t>
  </si>
  <si>
    <t xml:space="preserve">ЛИ001096612         </t>
  </si>
  <si>
    <t>ОБЛИЦОВКА ЭЛЕКТРООБОРУДОВАНИЯ 529230-5613120</t>
  </si>
  <si>
    <t xml:space="preserve">ЛИ001096613         </t>
  </si>
  <si>
    <t>ОБЛИЦОВКА БОКОВАЯ 529230-5613130</t>
  </si>
  <si>
    <t xml:space="preserve">ЛИ001096614         </t>
  </si>
  <si>
    <t>ОБЛИЦОВКА ПЕРЕДНЯЯ 529230-5613140</t>
  </si>
  <si>
    <t xml:space="preserve">ЛИ001096615         </t>
  </si>
  <si>
    <t>52923 5613150 10# ОБЛИЦОВКА БОКОВАЯ 529230-5613150</t>
  </si>
  <si>
    <t xml:space="preserve">ЛИ001096616         </t>
  </si>
  <si>
    <t>52923 5613160 10# ОБЛИЦОВКА БАКА С МОЧЕВИНОЙ 529230-5613160</t>
  </si>
  <si>
    <t xml:space="preserve">ЛИ001096617         </t>
  </si>
  <si>
    <t>НАКЛАДКА ОКОННАЯ ЗАДНЯЯ 529230-5402024</t>
  </si>
  <si>
    <t xml:space="preserve">ЛИ001096618         </t>
  </si>
  <si>
    <t>ОБЛИЦОВКА ПОДОКОННАЯ ПРАВАЯ 529230-5402025</t>
  </si>
  <si>
    <t xml:space="preserve">ЛИ001096619         </t>
  </si>
  <si>
    <t>52922 5715001 10# 52922 715001 10# 59222 715001 10# 52922 5715001 10# КОЖУХ"ИСКРА"529220-5715001-01</t>
  </si>
  <si>
    <t xml:space="preserve">ЛИ001096657         </t>
  </si>
  <si>
    <t>Облицовка 529230-5602154-77</t>
  </si>
  <si>
    <t xml:space="preserve">ЛИ001096748         </t>
  </si>
  <si>
    <t>Панель крыши боковая 529222-5701721-77</t>
  </si>
  <si>
    <t xml:space="preserve">ЛИ001096753         </t>
  </si>
  <si>
    <t>59222 5107096 78# ОБЛ-КА ПОДИУМА ПЕРЕД.ПРАВ.СЕКЦ Т1/470 2014</t>
  </si>
  <si>
    <t xml:space="preserve">ЛИ096000027         </t>
  </si>
  <si>
    <t>Панель потолка в сборе 529220 5702213</t>
  </si>
  <si>
    <t xml:space="preserve">ЛИ096000044         </t>
  </si>
  <si>
    <t>Панель потолка правая задняя в сборе 529220-5702211-01</t>
  </si>
  <si>
    <t xml:space="preserve">ЛИ096000045         </t>
  </si>
  <si>
    <t>091(ЛИ)-Склад стекла, масок и фитинга</t>
  </si>
  <si>
    <t>26120 0002215 00# ЗАГЛУШКА D2612 М22*1,5</t>
  </si>
  <si>
    <t xml:space="preserve">ЛИ001028880         </t>
  </si>
  <si>
    <t>СПО 4ТП/3-6-4/3штп 5256-5403502-55(1348*973)</t>
  </si>
  <si>
    <t xml:space="preserve">ЛИ001046472         </t>
  </si>
  <si>
    <t>стекло боковое (шир 1350) 525 674 02 09</t>
  </si>
  <si>
    <t xml:space="preserve">ЛИ001046869         </t>
  </si>
  <si>
    <t>стекло боковое (шир 1030) 525 674 03 09</t>
  </si>
  <si>
    <t xml:space="preserve">ЛИ001046870         </t>
  </si>
  <si>
    <t>стекло боковое (шир 470) 525 674 04 09</t>
  </si>
  <si>
    <t xml:space="preserve">ЛИ001046871         </t>
  </si>
  <si>
    <t>стекло боковое 525 674 19 09</t>
  </si>
  <si>
    <t xml:space="preserve">ЛИ001046872         </t>
  </si>
  <si>
    <t>стекло боковое 525 674 26 09</t>
  </si>
  <si>
    <t xml:space="preserve">ЛИ001046873         </t>
  </si>
  <si>
    <t>ЦАНГОВАЯ МУФТА КD-1/4-А-R</t>
  </si>
  <si>
    <t xml:space="preserve">ЛИ001081903         </t>
  </si>
  <si>
    <t>ШТУЦЕР KS4-1/4-A-R</t>
  </si>
  <si>
    <t xml:space="preserve">ЛИ001081904         </t>
  </si>
  <si>
    <t>093(ЛИ)-склад стройматериалов</t>
  </si>
  <si>
    <t>094(ЛИ)-Склад нормалей и поковок</t>
  </si>
  <si>
    <t>01500 3912255 10# ГОЛОВКА В СБОРЕ МД151 01500391225510</t>
  </si>
  <si>
    <t xml:space="preserve">ЛИ001027210         </t>
  </si>
  <si>
    <t>КОЛЛЕКТОР 525630-3407432, 730012</t>
  </si>
  <si>
    <t xml:space="preserve">ЛИ001053228         </t>
  </si>
  <si>
    <t>0421059 П 03 ТРОЙНИК ВВЕРТНОЙ</t>
  </si>
  <si>
    <t xml:space="preserve">ЛИ001054201         </t>
  </si>
  <si>
    <t>00000 0414600 00# 0305284 п 03 УГОЛЬНИК ВВЕРТНОЙ</t>
  </si>
  <si>
    <t xml:space="preserve">ЛИ001054203         </t>
  </si>
  <si>
    <t>0421041 п 03 УГОЛЬНИК ВВЕРТНОЙ</t>
  </si>
  <si>
    <t xml:space="preserve">ЛИ001054204         </t>
  </si>
  <si>
    <t>КРОНШТЕЙН 5256-8207211</t>
  </si>
  <si>
    <t xml:space="preserve">ЛИ001054222         </t>
  </si>
  <si>
    <t>КРЫШКА 677-3401621</t>
  </si>
  <si>
    <t xml:space="preserve">ЛИ001054223         </t>
  </si>
  <si>
    <t>КРЫШКА 5256-3401624</t>
  </si>
  <si>
    <t xml:space="preserve">ЛИ001054224         </t>
  </si>
  <si>
    <t>РУЛЕВОЕ КОЛЕСО УПР. 5256-3402015СБ</t>
  </si>
  <si>
    <t xml:space="preserve">ЛИ001055009         </t>
  </si>
  <si>
    <t>шток 5256-351318810</t>
  </si>
  <si>
    <t xml:space="preserve">ЛИ001055373         </t>
  </si>
  <si>
    <t>КРОНШТЕЙН 529220-2909071-10</t>
  </si>
  <si>
    <t xml:space="preserve">ЛИ001056213         </t>
  </si>
  <si>
    <t>52922 3408150 00# БОЛТ М20х1,5</t>
  </si>
  <si>
    <t xml:space="preserve">ЛИ001056327         </t>
  </si>
  <si>
    <t>КРОНШТЕЙН 5292-20-2909071</t>
  </si>
  <si>
    <t xml:space="preserve">ЛИ001056342         </t>
  </si>
  <si>
    <t>ТРУБА 52922 CR 13 03 253</t>
  </si>
  <si>
    <t xml:space="preserve">ЛИ001056461         </t>
  </si>
  <si>
    <t>ТРУБА 52922CR 13 03 255</t>
  </si>
  <si>
    <t xml:space="preserve">ЛИ001056462         </t>
  </si>
  <si>
    <t>кронштейн 5256-8202231-11</t>
  </si>
  <si>
    <t xml:space="preserve">ЛИ001056623         </t>
  </si>
  <si>
    <t>ПРОФИЛЬ 529221-1001365</t>
  </si>
  <si>
    <t xml:space="preserve">ЛИ001056952         </t>
  </si>
  <si>
    <t>ОПОРА 529220-1309174</t>
  </si>
  <si>
    <t xml:space="preserve">ЛИ001056981         </t>
  </si>
  <si>
    <t>ШВЕЛЛЕР 529220-8107023</t>
  </si>
  <si>
    <t xml:space="preserve">ЛИ001056988         </t>
  </si>
  <si>
    <t>52560340820800-ШЛАНГ ВЫСОКОГО ДАВЛЕНИЯ В СБ.</t>
  </si>
  <si>
    <t xml:space="preserve">ЛИ001062250         </t>
  </si>
  <si>
    <t>КОЖУХ НИЖНИЙ 529220-8107075</t>
  </si>
  <si>
    <t xml:space="preserve">ЛИ001079001         </t>
  </si>
  <si>
    <t>КЛАПАН УСКОР.ПААЗ 11-У3518010-10</t>
  </si>
  <si>
    <t xml:space="preserve">ЛИ001079126         </t>
  </si>
  <si>
    <t>ПРУЖИНА 5256-5305150</t>
  </si>
  <si>
    <t xml:space="preserve">ЛИ001056011         </t>
  </si>
  <si>
    <t>ПРУЖИНА-5256-3504126</t>
  </si>
  <si>
    <t xml:space="preserve">ЛИ001056019         </t>
  </si>
  <si>
    <t>ПРУЖИНА 5256-1602164-50</t>
  </si>
  <si>
    <t xml:space="preserve">ЛИ001056172         </t>
  </si>
  <si>
    <t>00000 0140989 00# ГАЙКА М10*1,25 F 00001-0040989-008</t>
  </si>
  <si>
    <t xml:space="preserve">ЛИ001079144         </t>
  </si>
  <si>
    <t>ВТУЛКА 5256-2919540</t>
  </si>
  <si>
    <t xml:space="preserve">ЛИ001079249         </t>
  </si>
  <si>
    <t>БОЛТ DIN 931 (кл.пр.8,8) 2506 -000 1080-101</t>
  </si>
  <si>
    <t xml:space="preserve">ЛИ001079492         </t>
  </si>
  <si>
    <t>000933 006175 БОЛТ М6*16-8.8 DIN 933 DBL 8451</t>
  </si>
  <si>
    <t>Скоба к степлеру STAYER закал,тип 53, 8мм</t>
  </si>
  <si>
    <t xml:space="preserve">ЛИ000809014         </t>
  </si>
  <si>
    <t>ПРОФИЛЬ (4610083)</t>
  </si>
  <si>
    <t xml:space="preserve">ЛИ000809030         </t>
  </si>
  <si>
    <t>ТАБЛИЧКА 5292-3904039 (106/24)</t>
  </si>
  <si>
    <t xml:space="preserve">ЛИ001097004         </t>
  </si>
  <si>
    <t>ТАБЛИЧКА 6213-20 - 3904039 (140/32)</t>
  </si>
  <si>
    <t xml:space="preserve">ЛИ001097200         </t>
  </si>
  <si>
    <t>529220 3904050 00# Информационная табличка (91/20)</t>
  </si>
  <si>
    <t xml:space="preserve">ЛИ001097204         </t>
  </si>
  <si>
    <t>ТАБЛИЧКА 5256-23 - 3904039 (66/45)</t>
  </si>
  <si>
    <t xml:space="preserve">ЛИ001097207         </t>
  </si>
  <si>
    <t>ТАБЛИЧКА 5292-20 - 3904040 100/21</t>
  </si>
  <si>
    <t xml:space="preserve">ЛИ001097238         </t>
  </si>
  <si>
    <t>Наклейка 5292-22 - 3903081-01</t>
  </si>
  <si>
    <t xml:space="preserve">ЛИ001097299         </t>
  </si>
  <si>
    <t>Табличка 5292-71 - 3903044-10</t>
  </si>
  <si>
    <t xml:space="preserve">ЛИ001097301         </t>
  </si>
  <si>
    <t>Наклейка 5292-30 - 3904039 112/27</t>
  </si>
  <si>
    <t xml:space="preserve">ЛИ001097317         </t>
  </si>
  <si>
    <t>КАРТА УЧЕТА ВЫРАБОТКИ</t>
  </si>
  <si>
    <t xml:space="preserve">ЛИ002803110         </t>
  </si>
  <si>
    <t>КАРТОЧКА ПОСТАВЩИКА</t>
  </si>
  <si>
    <t xml:space="preserve">ЛИ002803276         </t>
  </si>
  <si>
    <t>КНИГА ЛИАЗ-6212</t>
  </si>
  <si>
    <t xml:space="preserve">ЛИ002803277         </t>
  </si>
  <si>
    <t>КНИГА ЛИАЗ-5256</t>
  </si>
  <si>
    <t xml:space="preserve">ЛИ002803319         </t>
  </si>
  <si>
    <t>Книга "ЛиАЗ - 621320"</t>
  </si>
  <si>
    <t xml:space="preserve">ЛИ002803678         </t>
  </si>
  <si>
    <t>Руководство по эксплуатации "ЛиАЗ-525613"</t>
  </si>
  <si>
    <t xml:space="preserve">ЛИ002803681         </t>
  </si>
  <si>
    <t>Руководство по эксплуатации ЛиАЗ-621321</t>
  </si>
  <si>
    <t xml:space="preserve">ЛИ002803688         </t>
  </si>
  <si>
    <t>Технология ТО "Автобус 529221"</t>
  </si>
  <si>
    <t xml:space="preserve">ЛИ002803692         </t>
  </si>
  <si>
    <t>РУКОВОДСТВО ПО ЭКСПЛУАТАЦИИ "ЛИАЗ-621371"</t>
  </si>
  <si>
    <t xml:space="preserve">ЛИ002803738         </t>
  </si>
  <si>
    <t>ТЕХНОЛОГИЯ ТО 529271</t>
  </si>
  <si>
    <t xml:space="preserve">ЛИ002803756         </t>
  </si>
  <si>
    <t>РУКОВОДСТВО ЛИАЗ-529230</t>
  </si>
  <si>
    <t xml:space="preserve">ЛИ002803774         </t>
  </si>
  <si>
    <t>РУКАВ 14Х23-16 ГОСТ 10362-76</t>
  </si>
  <si>
    <t xml:space="preserve">ЛИ000802311         </t>
  </si>
  <si>
    <t>РЕМЕНЬ КЛИНОВОЙ 12,5*1425 /зуб/ ДАРВИН ПЛЮС</t>
  </si>
  <si>
    <t xml:space="preserve">ЛИ001037925         </t>
  </si>
  <si>
    <t>42926 3408216 00# шланг 4292.60-3408216</t>
  </si>
  <si>
    <t xml:space="preserve">ЛИ001037951         </t>
  </si>
  <si>
    <t>Утеплитель дверки люка мотоотсека 525660-5614 500</t>
  </si>
  <si>
    <t xml:space="preserve">ЛИ001081390         </t>
  </si>
  <si>
    <t>Утеплитель дверки мотоотсека 525660-5614 510</t>
  </si>
  <si>
    <t xml:space="preserve">ЛИ001081391         </t>
  </si>
  <si>
    <t>Утеплитель дверки мотоотсека 525660-5614 520</t>
  </si>
  <si>
    <t xml:space="preserve">ЛИ001081392         </t>
  </si>
  <si>
    <t>Шнур д/сварки линолеума 75831 зелён,треугол,</t>
  </si>
  <si>
    <t xml:space="preserve">ЛИ000704033         </t>
  </si>
  <si>
    <t>Шнур д/сварки CN 326 G грибкообр,серый</t>
  </si>
  <si>
    <t xml:space="preserve">ЛИ000704034         </t>
  </si>
  <si>
    <t>РЕЛЕ 981-3777-01</t>
  </si>
  <si>
    <t xml:space="preserve">ЛИ001024345         </t>
  </si>
  <si>
    <t>ЖГУТ 529271-3724433-60</t>
  </si>
  <si>
    <t xml:space="preserve">ЛИ001043437         </t>
  </si>
  <si>
    <t>59222 3724065 50# Жгут упр двиг 5292.22 СТ</t>
  </si>
  <si>
    <t xml:space="preserve">ЛИ001043470         </t>
  </si>
  <si>
    <t>Соединение  8938000022</t>
  </si>
  <si>
    <t xml:space="preserve">ЛИ001043530         </t>
  </si>
  <si>
    <t>ЖГУТ  525660-3724201</t>
  </si>
  <si>
    <t xml:space="preserve">ЛИ001043560         </t>
  </si>
  <si>
    <t>ЖГУТ  529221-3724103</t>
  </si>
  <si>
    <t xml:space="preserve">ЛИ001043601         </t>
  </si>
  <si>
    <t>Датчик тем-ры наруж возд НДТ НПЦ3.559.001-01</t>
  </si>
  <si>
    <t xml:space="preserve">ЛИ001043636         </t>
  </si>
  <si>
    <t>Жгут инвалид подъемника 624 820 26 04-02</t>
  </si>
  <si>
    <t xml:space="preserve">ЛИ001043922         </t>
  </si>
  <si>
    <t>Жгут кнопки инвалида 624 820 15 04</t>
  </si>
  <si>
    <t xml:space="preserve">ЛИ001043923         </t>
  </si>
  <si>
    <t>Блок индив освещ529 83002 43 06MFU1459-613-43</t>
  </si>
  <si>
    <t xml:space="preserve">ЛИ001043927         </t>
  </si>
  <si>
    <t>52922 3724510 42# ЖГУТ 52922-3724510-42</t>
  </si>
  <si>
    <t xml:space="preserve">ЛИ001044140         </t>
  </si>
  <si>
    <t>ЖГУТ  6212-3724031-10</t>
  </si>
  <si>
    <t xml:space="preserve">ЛИ001044415         </t>
  </si>
  <si>
    <t>89303 3501704 00# КОЛЬЦО НАЖИМНОЕ М16 ОЕ8930301704</t>
  </si>
  <si>
    <t xml:space="preserve">ЛИ001044426         </t>
  </si>
  <si>
    <t>52922 3836000 29# 52922 836000 29# 59222 836000 29# 52922 3836000 29# ПВД 52922К-МЦ-29 комплект</t>
  </si>
  <si>
    <t xml:space="preserve">ЛИ001044453         </t>
  </si>
  <si>
    <t>5256 53К-НЕЗЦМ ком-т</t>
  </si>
  <si>
    <t xml:space="preserve">ЛИ001044455         </t>
  </si>
  <si>
    <t>52528 3724104 20# ЖГУТ 525625Н-3724 104-20</t>
  </si>
  <si>
    <t xml:space="preserve">ЛИ001044534         </t>
  </si>
  <si>
    <t>ЖГУТ УПР ДВИГ  6213.7</t>
  </si>
  <si>
    <t xml:space="preserve">ЛИ001044560         </t>
  </si>
  <si>
    <t>ЖГУТ  6212Н-3724066-62</t>
  </si>
  <si>
    <t xml:space="preserve">ЛИ001044581         </t>
  </si>
  <si>
    <t>ЛАМПА КОНТРОЛЬНАЯ 2212.3803-06</t>
  </si>
  <si>
    <t xml:space="preserve">ЛИ001044655         </t>
  </si>
  <si>
    <t>ЛОЖЕМЕНТ ТГС24-30К</t>
  </si>
  <si>
    <t xml:space="preserve">ЛИ001044659         </t>
  </si>
  <si>
    <t>ЖГУТ 526 540 01 30</t>
  </si>
  <si>
    <t xml:space="preserve">ЛИ001044798         </t>
  </si>
  <si>
    <t>ЖГУТ 526 540 01 31</t>
  </si>
  <si>
    <t xml:space="preserve">ЛИ001044799         </t>
  </si>
  <si>
    <t>ЖГУТ 526 540 02 30</t>
  </si>
  <si>
    <t xml:space="preserve">ЛИ001044800         </t>
  </si>
  <si>
    <t>ЖГУТ 526 540 02 31</t>
  </si>
  <si>
    <t xml:space="preserve">ЛИ001044801         </t>
  </si>
  <si>
    <t>ЖГУТ 526 540 03 30</t>
  </si>
  <si>
    <t xml:space="preserve">ЛИ001044802         </t>
  </si>
  <si>
    <t>ЖГУТ 526 540 03 31</t>
  </si>
  <si>
    <t xml:space="preserve">ЛИ001044803         </t>
  </si>
  <si>
    <t>ЖГУТ  621321-3724208</t>
  </si>
  <si>
    <t xml:space="preserve">ЛИ001044922         </t>
  </si>
  <si>
    <t>ЖГУТ  621321-3724601</t>
  </si>
  <si>
    <t xml:space="preserve">ЛИ001044924         </t>
  </si>
  <si>
    <t>ЖГУТ МИКРОФОНА КОНДУКТОРА 5256-3724087</t>
  </si>
  <si>
    <t xml:space="preserve">ЛИ001047170         </t>
  </si>
  <si>
    <t>52560 7900000 00# ИНФОРМАТОР РЕЧ. МС 6610-01</t>
  </si>
  <si>
    <t xml:space="preserve">ЛИ001047215         </t>
  </si>
  <si>
    <t>ЖГУТ 6212-3724021</t>
  </si>
  <si>
    <t xml:space="preserve">ЛИ001047461         </t>
  </si>
  <si>
    <t>ПАЛЕЦ 5256-2909107-30</t>
  </si>
  <si>
    <t xml:space="preserve">ЛИ001027208         </t>
  </si>
  <si>
    <t>95120 0001615 15# ФИТИНГ ПРЯМОЙ 9512 15-М16*1,5</t>
  </si>
  <si>
    <t>Год изготовления - 2012 -2015.</t>
  </si>
  <si>
    <t>62132 3506360 00# ШЛАНГ 621320-3506360</t>
  </si>
  <si>
    <t xml:space="preserve">ЛИ001037507         </t>
  </si>
  <si>
    <t>62132 3408216 00# ШЛАНГ 621320-3408216</t>
  </si>
  <si>
    <t xml:space="preserve">ЛИ001037508         </t>
  </si>
  <si>
    <t>62132 3408226 00# ШЛАНГ 621320-3408226</t>
  </si>
  <si>
    <t xml:space="preserve">ЛИ001037509         </t>
  </si>
  <si>
    <t>62132 1104160 00# ШЛАНГ 621320-1104160</t>
  </si>
  <si>
    <t xml:space="preserve">ЛИ001037512         </t>
  </si>
  <si>
    <t>62132 1104162 00# ШЛАНГ 621320-1104162</t>
  </si>
  <si>
    <t xml:space="preserve">ЛИ001037513         </t>
  </si>
  <si>
    <t>Трубное Т-образное соединение 621371-1302519</t>
  </si>
  <si>
    <t xml:space="preserve">ЛИ001037538         </t>
  </si>
  <si>
    <t>ШЛАНГ 529230-3408210</t>
  </si>
  <si>
    <t xml:space="preserve">ЛИ001037578         </t>
  </si>
  <si>
    <t>ШЛАНГ 529260-1309516</t>
  </si>
  <si>
    <t xml:space="preserve">ЛИ001037638         </t>
  </si>
  <si>
    <t>РЕМЕНЬ ВЕНТИЛЯТОРНЫЙ 14х10-1037 КИТАЙ</t>
  </si>
  <si>
    <t xml:space="preserve">ЛИ001037703         </t>
  </si>
  <si>
    <t>52920 8202105 10# ОГРАЖДЕНИЕ</t>
  </si>
  <si>
    <t xml:space="preserve">ЛИ001037893         </t>
  </si>
  <si>
    <t>Уплотнитель двери 5292-6107052 (дл. 1860мм)</t>
  </si>
  <si>
    <t xml:space="preserve">ЛИ001037917         </t>
  </si>
  <si>
    <t>23300 3771000 00# ГЕНЕРАТОР 2330.3771-153</t>
  </si>
  <si>
    <t xml:space="preserve">ЛИ001039083         </t>
  </si>
  <si>
    <t>ГЕНЕРАТОР 2340.3771</t>
  </si>
  <si>
    <t xml:space="preserve">ЛИ001039084         </t>
  </si>
  <si>
    <t>23610 3771000 00# ГЕНЕРАТОР 236.3771</t>
  </si>
  <si>
    <t xml:space="preserve">ЛИ001039338         </t>
  </si>
  <si>
    <t>00000 0000101 00# ДИАГНОСТИЧЕСКИЙ ПРИБОР</t>
  </si>
  <si>
    <t xml:space="preserve">ЛИ001039519         </t>
  </si>
  <si>
    <t>64100 3726000 00# УКАЗАТЕЛЬ ПОВОРОТА БОКОВОЙ 641.3726-01/24В/</t>
  </si>
  <si>
    <t xml:space="preserve">ЛИ001039536         </t>
  </si>
  <si>
    <t>ЩЕТКОДЕРЖАТЕЛЬ В СБОРЕ ЩР7 с РН 7941,3702В3</t>
  </si>
  <si>
    <t xml:space="preserve">ЛИ001039701         </t>
  </si>
  <si>
    <t>СОЕДИНИТЕЛЬ 0 265 051 006</t>
  </si>
  <si>
    <t xml:space="preserve">ЛИ001039811         </t>
  </si>
  <si>
    <t>СОЕДИНИТЕЛЬНЫЙ ПРОВОД 2264461331</t>
  </si>
  <si>
    <t xml:space="preserve">ЛИ001039813         </t>
  </si>
  <si>
    <t>22640 0461333 00# СОЕДИНИТЕЛЬНЫЙ ПРОВОД 2264461333</t>
  </si>
  <si>
    <t xml:space="preserve">ЛИ001039814         </t>
  </si>
  <si>
    <t>СОЕДИНИТЕЛЬНЫЙ ПРОВОД 2264462353</t>
  </si>
  <si>
    <t xml:space="preserve">ЛИ001039815         </t>
  </si>
  <si>
    <t>СОЕДИНИТЕЛЬНЫЙ ПРОВОД 2264462355</t>
  </si>
  <si>
    <t xml:space="preserve">ЛИ001039816         </t>
  </si>
  <si>
    <t>ЗАМОК ЗАЖИГАНИЯ Т0004600504</t>
  </si>
  <si>
    <t xml:space="preserve">ЛИ001039923         </t>
  </si>
  <si>
    <t>ЖГУТ  529221-3724404-10</t>
  </si>
  <si>
    <t xml:space="preserve">ЛИ001043122         </t>
  </si>
  <si>
    <t>ЖГУТ  529222-3724188-30</t>
  </si>
  <si>
    <t xml:space="preserve">ЛИ001043132         </t>
  </si>
  <si>
    <t>40000 7900000 00# ЕМV400 Мобильный видеорегистратор на 4в/к</t>
  </si>
  <si>
    <t xml:space="preserve">ЛИ001043231         </t>
  </si>
  <si>
    <t>ЖГУТ  621322-3724089-10</t>
  </si>
  <si>
    <t xml:space="preserve">ЛИ001043626         </t>
  </si>
  <si>
    <t>Табло заднее НПЦ 3.558.019-07М</t>
  </si>
  <si>
    <t xml:space="preserve">ЛИ001043634         </t>
  </si>
  <si>
    <t>Ком-т светодиодных маршрутных указателей СБА</t>
  </si>
  <si>
    <t xml:space="preserve">ЛИ001043641         </t>
  </si>
  <si>
    <t>Светодиодный модуль ТМ-23</t>
  </si>
  <si>
    <t xml:space="preserve">ЛИ001043811         </t>
  </si>
  <si>
    <t>Ком-т поставки световой линии 526 820 03 99</t>
  </si>
  <si>
    <t xml:space="preserve">ЛИ001043920         </t>
  </si>
  <si>
    <t>11120 5208000 31# ОМЫВАТЕЛЬ ЭЛ. 1112.5208000-31</t>
  </si>
  <si>
    <t xml:space="preserve">ЛИ001044085         </t>
  </si>
  <si>
    <t>52553 3724068 30# КОМ-Т ЖГУТОВ УПР ДВИГ 5256 53 (32)</t>
  </si>
  <si>
    <t xml:space="preserve">ЛИ001044240         </t>
  </si>
  <si>
    <t>ШТЫРЬ  925715-1</t>
  </si>
  <si>
    <t xml:space="preserve">ЛИ001044268         </t>
  </si>
  <si>
    <t>52553 3724068 00# ЖГУТ УПР ДВИГАТЕЛЕМ 5256.53Н(11)</t>
  </si>
  <si>
    <t xml:space="preserve">ЛИ001044579         </t>
  </si>
  <si>
    <t>62132 3724021 40# ЖГУТ 621320СR-3724021</t>
  </si>
  <si>
    <t xml:space="preserve">ЛИ001044664         </t>
  </si>
  <si>
    <t>62132 3724129 40# ПРОВОД 621320CR-3724129</t>
  </si>
  <si>
    <t xml:space="preserve">ЛИ001044681         </t>
  </si>
  <si>
    <t>НАСОС ОМЫВАТЕЛЯ 24В  11.52.030</t>
  </si>
  <si>
    <t xml:space="preserve">ЛИ001044715         </t>
  </si>
  <si>
    <t>ЖГУТ  621321-3724490</t>
  </si>
  <si>
    <t xml:space="preserve">ЛИ001044929         </t>
  </si>
  <si>
    <t>ТГУ-03.П9</t>
  </si>
  <si>
    <t xml:space="preserve">ЛИ001044939         </t>
  </si>
  <si>
    <t>Прерыватель указателя поворотов  90.3777-02</t>
  </si>
  <si>
    <t xml:space="preserve">ЛИ001044964         </t>
  </si>
  <si>
    <t>ТГУ-03 М П1</t>
  </si>
  <si>
    <t xml:space="preserve">ЛИ001044999         </t>
  </si>
  <si>
    <t>03900 8201020 02# Зеркало вн.зад.вида кл. II (24В) 39.820102002</t>
  </si>
  <si>
    <t xml:space="preserve">ЛИ001046031         </t>
  </si>
  <si>
    <t>Держатель правый 402.8201130 (белый)</t>
  </si>
  <si>
    <t xml:space="preserve">ЛИ001046073         </t>
  </si>
  <si>
    <t>40200 8201130 00# ДЕРЖАТЕЛЬ ПРАВЫЙ 402.8201130</t>
  </si>
  <si>
    <t xml:space="preserve">ЛИ001046090         </t>
  </si>
  <si>
    <t>ДЕРЖАТЕЛЬ ЛЕВЫЙ 402-8201131</t>
  </si>
  <si>
    <t xml:space="preserve">ЛИ001046091         </t>
  </si>
  <si>
    <t>46300 8201010 00# Зеркало для наблюдения внутри салона плоское</t>
  </si>
  <si>
    <t xml:space="preserve">ЛИ001046092         </t>
  </si>
  <si>
    <t>ДЕРЖАТЕЛЬ ПРАВЫЙ 402.8201130-10</t>
  </si>
  <si>
    <t xml:space="preserve">ЛИ001046402         </t>
  </si>
  <si>
    <t>40200 8201131 10# ДЕРЖАТЕЛЬ ЛЕВЫЙ 402.8201131-10</t>
  </si>
  <si>
    <t xml:space="preserve">ЛИ001046414         </t>
  </si>
  <si>
    <t>40200 8201120 00# Держатель с зеркалами правый 402.8201120</t>
  </si>
  <si>
    <t xml:space="preserve">ЛИ001046591         </t>
  </si>
  <si>
    <t>40200 8201121 00# Держатель с зеркалом левый 402.8201121</t>
  </si>
  <si>
    <t xml:space="preserve">ЛИ001046592         </t>
  </si>
  <si>
    <t>403 8201120 20# Держатель с зеркалами правый</t>
  </si>
  <si>
    <t xml:space="preserve">ЛИ001046593         </t>
  </si>
  <si>
    <t>403 8201121 20# Держатель с зеркалами левый</t>
  </si>
  <si>
    <t xml:space="preserve">ЛИ001046594         </t>
  </si>
  <si>
    <t>52560 7900002 00# МИКРОФОН КОНДУКТОРА ТГС 24.01.000</t>
  </si>
  <si>
    <t xml:space="preserve">ЛИ001047179         </t>
  </si>
  <si>
    <t>ЗВУКОВОЙ СИГНАЛИЗАТОР 3ТС-24/02 "ЛИМИКОР"</t>
  </si>
  <si>
    <t xml:space="preserve">ЛИ001047189         </t>
  </si>
  <si>
    <t>ГЕНЕРАТОР 2391.37771-156</t>
  </si>
  <si>
    <t xml:space="preserve">ЛИ001047621         </t>
  </si>
  <si>
    <t>90100 3747010 00# РЕЛЕ 901 3747</t>
  </si>
  <si>
    <t xml:space="preserve">ЛИ001047861         </t>
  </si>
  <si>
    <t>52560 0000000 55# ПНЕВМОГИДРАВ.УСИЛИТЕЛЬ КОМП.ПГУ 11.1602410-20</t>
  </si>
  <si>
    <t xml:space="preserve">ЛИ001047866         </t>
  </si>
  <si>
    <t>ПОДШИПНИК 7815</t>
  </si>
  <si>
    <t xml:space="preserve">ЛИ001048020         </t>
  </si>
  <si>
    <t>ПОДШИПНИК 7312А</t>
  </si>
  <si>
    <t xml:space="preserve">ЛИ001048040         </t>
  </si>
  <si>
    <t>ДИСКИ СТАЛЬНЫЕ 8,25Х22.5</t>
  </si>
  <si>
    <t xml:space="preserve">ЛИ001049010         </t>
  </si>
  <si>
    <t>52560 3401614 10# КОРПУС УГЛ.РЕДУКТОРА РУЛЕВ.УПРАВЛ.677 3401614</t>
  </si>
  <si>
    <t xml:space="preserve">ЛИ001052200         </t>
  </si>
  <si>
    <t>ЛЕНТА 08 М-НТ-2-0 0,2Х50 РУЛОН  ГОСТ 503-81</t>
  </si>
  <si>
    <t xml:space="preserve">ЛИ000160121         </t>
  </si>
  <si>
    <t>ПРОВ,СВ,08Г2С -О КР,1,2  5КГ,</t>
  </si>
  <si>
    <t xml:space="preserve">ЛИ000165020         </t>
  </si>
  <si>
    <t>НП600 СПА3502 ДЛ 3550</t>
  </si>
  <si>
    <t xml:space="preserve">ЛИ000201431         </t>
  </si>
  <si>
    <t>АМГ3М 1*1500*3000</t>
  </si>
  <si>
    <t xml:space="preserve">ЛИ000201480         </t>
  </si>
  <si>
    <t>АМГ3М 2*1500*3000</t>
  </si>
  <si>
    <t xml:space="preserve">ЛИ000201519         </t>
  </si>
  <si>
    <t>АМГ3М 2,5*1500*3000</t>
  </si>
  <si>
    <t xml:space="preserve">ЛИ000201560         </t>
  </si>
  <si>
    <t>ТРУБА М3 10*0,9*1810 ММ</t>
  </si>
  <si>
    <t xml:space="preserve">ЛИ000204320         </t>
  </si>
  <si>
    <t>Л63 1,2Х600Х1500 Д-ПР-НМ ГОСТ 931-90</t>
  </si>
  <si>
    <t xml:space="preserve">ЛИ000205009         </t>
  </si>
  <si>
    <t>Л63 ШГР 14 ДЛ3000М</t>
  </si>
  <si>
    <t xml:space="preserve">ЛИ000205056         </t>
  </si>
  <si>
    <t>Л63 ШГР 17 ДЛ3000М</t>
  </si>
  <si>
    <t xml:space="preserve">ЛИ000205061         </t>
  </si>
  <si>
    <t>ЛС59-1 КР. 8Х3000 ГОСТ 2060-90 15527-70</t>
  </si>
  <si>
    <t xml:space="preserve">ЛИ000205145         </t>
  </si>
  <si>
    <t>ТРУБА ЛК 12Х2,5</t>
  </si>
  <si>
    <t xml:space="preserve">ЛИ000205321         </t>
  </si>
  <si>
    <t>ТРУБА ЛАТ.  Л63  28*1,5*3000</t>
  </si>
  <si>
    <t xml:space="preserve">ЛИ000205327         </t>
  </si>
  <si>
    <t>ТРУБА ЛАТ. Л63 18*1,5*3000</t>
  </si>
  <si>
    <t xml:space="preserve">ЛИ000205338         </t>
  </si>
  <si>
    <t>ТРУБА ЛАТ.45*1,5 НЕМ.ДЛ.</t>
  </si>
  <si>
    <t xml:space="preserve">ЛИ000205392         </t>
  </si>
  <si>
    <t>ТРУБА ЛАТ. 60*1,5 НЕМ ДЛ.</t>
  </si>
  <si>
    <t xml:space="preserve">ЛИ000205393         </t>
  </si>
  <si>
    <t>ПРИПОЙ ПОС 40 КРУГ 8ММ</t>
  </si>
  <si>
    <t xml:space="preserve">ЛИ000220017         </t>
  </si>
  <si>
    <t>Охлаждающая жидкость Cool West Advance</t>
  </si>
  <si>
    <t xml:space="preserve">ЛИ000404494         </t>
  </si>
  <si>
    <t>БЛОК УПРАВЛЕНИЯ АВС 5256 0486107007100</t>
  </si>
  <si>
    <t xml:space="preserve">ЛИ001039432         </t>
  </si>
  <si>
    <t>ЖГУТ  525 820 01 31</t>
  </si>
  <si>
    <t xml:space="preserve">ЛИ001039955         </t>
  </si>
  <si>
    <t>ЖГУТ   525 820 02 31</t>
  </si>
  <si>
    <t xml:space="preserve">ЛИ001039956         </t>
  </si>
  <si>
    <t>52534 3805102 01# 5256 34К-НК комплект</t>
  </si>
  <si>
    <t xml:space="preserve">ЛИ001043047         </t>
  </si>
  <si>
    <t>11060 5200010 00# Стеклоочиститель в сборе DNZ-1106</t>
  </si>
  <si>
    <t xml:space="preserve">ЛИ001043099         </t>
  </si>
  <si>
    <t>ЖГУТ  529222-3724105</t>
  </si>
  <si>
    <t xml:space="preserve">ЛИ001043133         </t>
  </si>
  <si>
    <t>ЖГУТ  529222-3724109</t>
  </si>
  <si>
    <t xml:space="preserve">ЛИ001043136         </t>
  </si>
  <si>
    <t>Антенна 3G</t>
  </si>
  <si>
    <t xml:space="preserve">ЛИ001043224         </t>
  </si>
  <si>
    <t>86300 7935005 00# Модем GSM/GPRS(GT863-3GE TERMINAL w/UC864-E)</t>
  </si>
  <si>
    <t xml:space="preserve">ЛИ001043227         </t>
  </si>
  <si>
    <t>Контактор ТКС-601 ДОД (ОТК)</t>
  </si>
  <si>
    <t xml:space="preserve">ЛИ001043767         </t>
  </si>
  <si>
    <t>Фонарь ILC-22AL 530 820 04 74</t>
  </si>
  <si>
    <t xml:space="preserve">ЛИ001043926         </t>
  </si>
  <si>
    <t>ЗАГЛУШКА А97046201575С38</t>
  </si>
  <si>
    <t xml:space="preserve">ЛИ001044179         </t>
  </si>
  <si>
    <t>52546 3805102 01# ПВД 5256 46К-НЕЗФ-01 ком-т</t>
  </si>
  <si>
    <t xml:space="preserve">ЛИ001044198         </t>
  </si>
  <si>
    <t>52528 3724026 00# ЖГУТ 525625СН-3724026</t>
  </si>
  <si>
    <t xml:space="preserve">ЛИ001044286         </t>
  </si>
  <si>
    <t>ПВД 5256  34К-СЕЗЯ-01П ком-т</t>
  </si>
  <si>
    <t xml:space="preserve">ЛИ001044443         </t>
  </si>
  <si>
    <t>20000 3700000 00# "ГРАНИТ-НАВИГАТОР.02"</t>
  </si>
  <si>
    <t xml:space="preserve">ЛИ001044488         </t>
  </si>
  <si>
    <t>62132 3724188 43# ЖГУТ 621320CR-3724188-30</t>
  </si>
  <si>
    <t xml:space="preserve">ЛИ001044682         </t>
  </si>
  <si>
    <t>ЖГУТ  52922CR-3724188</t>
  </si>
  <si>
    <t xml:space="preserve">ЛИ001044862         </t>
  </si>
  <si>
    <t>Вентилятор центроб 009-В70-74D 24V GR RPA3VCB</t>
  </si>
  <si>
    <t xml:space="preserve">ЛИ001044952         </t>
  </si>
  <si>
    <t>02400 3726010 00# УКАЗАТЕЛЬ ПОВРОТА ЗАДНИЙ 24.3726010</t>
  </si>
  <si>
    <t xml:space="preserve">ЛИ001047198         </t>
  </si>
  <si>
    <t>15700 3711010 00# ФАРА ВНУТРЕННЯЯ ПРАВАЯ 157.3711010-10</t>
  </si>
  <si>
    <t xml:space="preserve">ЛИ001047735         </t>
  </si>
  <si>
    <t>ЖГУТ 623 820 08 04-01</t>
  </si>
  <si>
    <t xml:space="preserve">ЛИ001082306         </t>
  </si>
  <si>
    <t>ЖГУТ 530 820 03 34</t>
  </si>
  <si>
    <t xml:space="preserve">ЛИ001082315         </t>
  </si>
  <si>
    <t>ЖГУТ 623 820 07 04</t>
  </si>
  <si>
    <t xml:space="preserve">ЛИ001082319         </t>
  </si>
  <si>
    <t>81.08401-6257 ВОЗДУШНЫЙ ФИЛЬТР</t>
  </si>
  <si>
    <t xml:space="preserve">ЛИ001081010         </t>
  </si>
  <si>
    <t>528 750 01 36 УПОР ГАЗОВЫЙ</t>
  </si>
  <si>
    <t xml:space="preserve">ЛИ001081147         </t>
  </si>
  <si>
    <t>20080 6830020 00# Сиденье откидное "Сотекс"</t>
  </si>
  <si>
    <t xml:space="preserve">ЛИ001081409         </t>
  </si>
  <si>
    <t>Держатель с зеркалами правый 402.8201120.20</t>
  </si>
  <si>
    <t xml:space="preserve">ЛИ001081572         </t>
  </si>
  <si>
    <t>00000 0254248 42# ЗАКЛЕПКА 3*8 ГОСТ 10299-80</t>
  </si>
  <si>
    <t xml:space="preserve">ЛИ001086232         </t>
  </si>
  <si>
    <t>БОЛТ Т-образный 529220-5702246</t>
  </si>
  <si>
    <t xml:space="preserve">ЛИ001086425         </t>
  </si>
  <si>
    <t>ПАНЕЛЬ 5256-5713282</t>
  </si>
  <si>
    <t xml:space="preserve">ЛИ001096055         </t>
  </si>
  <si>
    <t>52525 5302013 00# ПАНЕЛЬ 5256.25-5302013</t>
  </si>
  <si>
    <t xml:space="preserve">ЛИ001096060         </t>
  </si>
  <si>
    <t>КОЖУХ 5256-5107094-10</t>
  </si>
  <si>
    <t xml:space="preserve">ЛИ001096099         </t>
  </si>
  <si>
    <t>ПРОБКА РАДИАТОРА  5256-1304020</t>
  </si>
  <si>
    <t xml:space="preserve">ЛИ001096103         </t>
  </si>
  <si>
    <t>ПАНЕЛЬ ДВЕРКИ 525636-7802154 СБ</t>
  </si>
  <si>
    <t xml:space="preserve">ЛИ001096200         </t>
  </si>
  <si>
    <t>59222 107095 00# 52922 5107095 00# ОБЛИЦ.ПОДИУМА 529220-5107095 / С ГРАБИОЛОМ /</t>
  </si>
  <si>
    <t xml:space="preserve">ЛИ001096473         </t>
  </si>
  <si>
    <t>59222 107096 00# 52922 5107096 00# ОБЛИЦ.ПОДИУМА 529220-5107096 / С ГРАБИОЛОМ /</t>
  </si>
  <si>
    <t xml:space="preserve">ЛИ001096474         </t>
  </si>
  <si>
    <t>ДАТЧИК СКОРОСТИ ДСМ-24,1</t>
  </si>
  <si>
    <t xml:space="preserve">ЛИ001099158         </t>
  </si>
  <si>
    <t>ПАНЕЛЬ БКМ-1</t>
  </si>
  <si>
    <t xml:space="preserve">ЛИ101024488         </t>
  </si>
  <si>
    <t>080(ЛИ)-Склад металла</t>
  </si>
  <si>
    <t>Защитная  паста Luiso W34</t>
  </si>
  <si>
    <t xml:space="preserve">ЛИ000404107         </t>
  </si>
  <si>
    <t>РЕЗИНКА</t>
  </si>
  <si>
    <t>59222 3724065 00# Ком-т жгутов упр двиг 529221(02)</t>
  </si>
  <si>
    <t xml:space="preserve">ЛИ001043129         </t>
  </si>
  <si>
    <t>ЖГУТ  529271-3724109-10</t>
  </si>
  <si>
    <t xml:space="preserve">ЛИ001043151         </t>
  </si>
  <si>
    <t>Кабель табло сигнальный НПЦ4.861.006-02</t>
  </si>
  <si>
    <t xml:space="preserve">ЛИ001043191         </t>
  </si>
  <si>
    <t>Выключатель ВКН521-33</t>
  </si>
  <si>
    <t xml:space="preserve">ЛИ001043210         </t>
  </si>
  <si>
    <t>38420 3710100 00# ВЫКЛЮЧАТЕЛЬ 3842.3710-10.00М</t>
  </si>
  <si>
    <t xml:space="preserve">ЛИ001043211         </t>
  </si>
  <si>
    <t>00400 7935005 00# Микрофон МКУ-4-Т</t>
  </si>
  <si>
    <t xml:space="preserve">ЛИ001043229         </t>
  </si>
  <si>
    <t>68569 1000009 00# Лоток 2,5 "ЕМV для HDD 2.5" SATA к EMV400</t>
  </si>
  <si>
    <t xml:space="preserve">ЛИ001043232         </t>
  </si>
  <si>
    <t>00000 0009330 36# В/камера МВК-0933 ц Н авт</t>
  </si>
  <si>
    <t xml:space="preserve">ЛИ001043234         </t>
  </si>
  <si>
    <t>68569 1000010 00# Тревожная кнопка с подсветкой</t>
  </si>
  <si>
    <t xml:space="preserve">ЛИ001043238         </t>
  </si>
  <si>
    <t>ЖГУТ  525634-3724401</t>
  </si>
  <si>
    <t xml:space="preserve">ЛИ001043303         </t>
  </si>
  <si>
    <t>ЖГУТ  621260-3724067</t>
  </si>
  <si>
    <t xml:space="preserve">ЛИ001043325         </t>
  </si>
  <si>
    <t>ЖГУТ  525660-3724068</t>
  </si>
  <si>
    <t xml:space="preserve">ЛИ001043326         </t>
  </si>
  <si>
    <t>ЖГУТ  525660-3724070</t>
  </si>
  <si>
    <t xml:space="preserve">ЛИ001043327         </t>
  </si>
  <si>
    <t>ЖГУТ  621260-3724021</t>
  </si>
  <si>
    <t xml:space="preserve">ЛИ001043328         </t>
  </si>
  <si>
    <t>ЖГУТ  621260-3724069</t>
  </si>
  <si>
    <t xml:space="preserve">ЛИ001043329         </t>
  </si>
  <si>
    <t>Жгут управления двигателем 5292.71(01)</t>
  </si>
  <si>
    <t xml:space="preserve">ЛИ001043432         </t>
  </si>
  <si>
    <t>ЖГУТ 529271-3724105-30</t>
  </si>
  <si>
    <t xml:space="preserve">ЛИ001043434         </t>
  </si>
  <si>
    <t>ЖГУТ 529271-3724434-60</t>
  </si>
  <si>
    <t xml:space="preserve">ЛИ001043438         </t>
  </si>
  <si>
    <t>ЖГУТ 529222-3724784-50</t>
  </si>
  <si>
    <t xml:space="preserve">ЛИ001043466         </t>
  </si>
  <si>
    <t>00800 0582037 00# 1NO 008 582-037 Противотуманная фара Hella</t>
  </si>
  <si>
    <t xml:space="preserve">ЛИ001043504         </t>
  </si>
  <si>
    <t>ЖГУТ  529360-3724434-01</t>
  </si>
  <si>
    <t xml:space="preserve">ЛИ001043546         </t>
  </si>
  <si>
    <t>ЖГУТ  529360-3724433</t>
  </si>
  <si>
    <t xml:space="preserve">ЛИ001043549         </t>
  </si>
  <si>
    <t>52557 3724026 01# ЖГУТ 525657Н-3724026-01</t>
  </si>
  <si>
    <t xml:space="preserve">ЛИ001043594         </t>
  </si>
  <si>
    <t>ЖГУТ  525625Н-3724247-01</t>
  </si>
  <si>
    <t xml:space="preserve">ЛИ001043596         </t>
  </si>
  <si>
    <t>ЖГУТ  525657-3724063-33</t>
  </si>
  <si>
    <t xml:space="preserve">ЛИ001043597         </t>
  </si>
  <si>
    <t>Электр.информ.система "ЭЛИС-4НМСКД.06-05ТН"</t>
  </si>
  <si>
    <t xml:space="preserve">ЛИ001043639         </t>
  </si>
  <si>
    <t>Решетка декоративная</t>
  </si>
  <si>
    <t xml:space="preserve">ЛИ001043645         </t>
  </si>
  <si>
    <t>Ком-т ДУТ №ТРНА ТД-529260</t>
  </si>
  <si>
    <t xml:space="preserve">ЛИ001043680         </t>
  </si>
  <si>
    <t>ЖГУТ  529271-3724181</t>
  </si>
  <si>
    <t xml:space="preserve">ЛИ001043690         </t>
  </si>
  <si>
    <t>Ком-т ДУТ Эскорт ТД 500 ТСТД-6213-01.355.Д</t>
  </si>
  <si>
    <t xml:space="preserve">ЛИ001043786         </t>
  </si>
  <si>
    <t>ЭБКУ АБВГ 402310.019.010-01</t>
  </si>
  <si>
    <t xml:space="preserve">ЛИ001043809         </t>
  </si>
  <si>
    <t>Фонарь габаритный задний 541.3731-01</t>
  </si>
  <si>
    <t xml:space="preserve">ЛИ001043945         </t>
  </si>
  <si>
    <t>52922 724997 00# 59222 724997 00# 52922 3724997 00# ЖГУТ 52922-3724997</t>
  </si>
  <si>
    <t xml:space="preserve">ЛИ001044009         </t>
  </si>
  <si>
    <t>62100 3714010 00# ПЛАФОН 621.3714</t>
  </si>
  <si>
    <t xml:space="preserve">ЛИ001044026         </t>
  </si>
  <si>
    <t>52800 3724948 02# ЖГУТ 5280-3724948-02</t>
  </si>
  <si>
    <t xml:space="preserve">ЛИ001044254         </t>
  </si>
  <si>
    <t>52528 3724080 00# ЖГУТ 525625РН-3724080</t>
  </si>
  <si>
    <t xml:space="preserve">ЛИ001044278         </t>
  </si>
  <si>
    <t>52527 3724200 11# ЖГУТ 525625РН-3724200-11Д</t>
  </si>
  <si>
    <t xml:space="preserve">ЛИ001044343         </t>
  </si>
  <si>
    <t>52528 3724026 12# ЖГУТ 525625СН-3724026С</t>
  </si>
  <si>
    <t xml:space="preserve">ЛИ001044344         </t>
  </si>
  <si>
    <t>ПРОВОД  5256-3724189</t>
  </si>
  <si>
    <t xml:space="preserve">ЛИ001044346         </t>
  </si>
  <si>
    <t>52527 3724200 00# ЖГУТ 525625РН-3724200Д</t>
  </si>
  <si>
    <t xml:space="preserve">ЛИ001044396         </t>
  </si>
  <si>
    <t>52524 3724026 10# ЖГУТ 525623Н-3724026-10</t>
  </si>
  <si>
    <t xml:space="preserve">ЛИ001044409         </t>
  </si>
  <si>
    <t>ЖГУТ  525634-3724404-05</t>
  </si>
  <si>
    <t xml:space="preserve">ЛИ001044411         </t>
  </si>
  <si>
    <t>52524 3724030 10# ЖГУТ 525623Н-3724030-10</t>
  </si>
  <si>
    <t xml:space="preserve">ЛИ001044536         </t>
  </si>
  <si>
    <t>ЖГУТ  525653-3724200</t>
  </si>
  <si>
    <t xml:space="preserve">ЛИ001044583         </t>
  </si>
  <si>
    <t>ЖГУТ  5293Н-3724200-11Д</t>
  </si>
  <si>
    <t xml:space="preserve">ЛИ001044586         </t>
  </si>
  <si>
    <t>05000 3731010 81# ФОНАРЬ ГАБАРИТНЫЙ 50.3731-081</t>
  </si>
  <si>
    <t xml:space="preserve">ЛИ001044650         </t>
  </si>
  <si>
    <t>62132 3724109 43# ЖГУТ 621320СR-3724109-30</t>
  </si>
  <si>
    <t xml:space="preserve">ЛИ001044669         </t>
  </si>
  <si>
    <t>62132 3724028 40# ЖГУТ 621320CR-3724028</t>
  </si>
  <si>
    <t xml:space="preserve">ЛИ001044676         </t>
  </si>
  <si>
    <t>62132 3724458 11# ЖГУТ 621320-3724458-11 ПЧ</t>
  </si>
  <si>
    <t xml:space="preserve">ЛИ001044696         </t>
  </si>
  <si>
    <t>ЖГУТ  525626-3724369-71</t>
  </si>
  <si>
    <t xml:space="preserve">ЛИ001044782         </t>
  </si>
  <si>
    <t>ЖГУТ  525613-3724188-31</t>
  </si>
  <si>
    <t xml:space="preserve">ЛИ001044786         </t>
  </si>
  <si>
    <t>ЖГУТ УПРАВЛЕНИЯ ДВИГАТЕЛЕМ 5256.36(63)</t>
  </si>
  <si>
    <t xml:space="preserve">ЛИ001044794         </t>
  </si>
  <si>
    <t>Жгут подключения системы ABS 52922CR-3724500-30</t>
  </si>
  <si>
    <t xml:space="preserve">ЛИ001044857         </t>
  </si>
  <si>
    <t>ЖГУТ  529221-3724105-30</t>
  </si>
  <si>
    <t xml:space="preserve">ЛИ001044883         </t>
  </si>
  <si>
    <t>52921 3724095 00# Провод 529221-3724095</t>
  </si>
  <si>
    <t xml:space="preserve">ЛИ001044884         </t>
  </si>
  <si>
    <t>52922 3724030 11# ЖГУТ 52922-3724030-11</t>
  </si>
  <si>
    <t xml:space="preserve">ЛИ001044893         </t>
  </si>
  <si>
    <t>ЖГУТ  621321-3724433 ПЧ</t>
  </si>
  <si>
    <t xml:space="preserve">ЛИ001044904         </t>
  </si>
  <si>
    <t>15100 3747000 00# ЭЛЕКТРОМАГНИТ 151-3747</t>
  </si>
  <si>
    <t xml:space="preserve">ЛИ001047340         </t>
  </si>
  <si>
    <t>13000 3700000 01# ФОНАРЬ ПЕРЕДНИЙ ПФ130-3712010-Б</t>
  </si>
  <si>
    <t xml:space="preserve">ЛИ001047765         </t>
  </si>
  <si>
    <t>22120 3803000 39# ЛАМПА КОНТРОЛЬНАЯ 2212.3803-39</t>
  </si>
  <si>
    <t xml:space="preserve">ЛИ001047812         </t>
  </si>
  <si>
    <t>52530 3724698 01# ЖГУТ 525630-3724698-01</t>
  </si>
  <si>
    <t xml:space="preserve">ЛИ001047970         </t>
  </si>
  <si>
    <t>ЖГУТ 526 820 01 15-02</t>
  </si>
  <si>
    <t xml:space="preserve">ЛИ001082222         </t>
  </si>
  <si>
    <t>ЖГУТ  526 820 06 15-02</t>
  </si>
  <si>
    <t xml:space="preserve">ЛИ001082228         </t>
  </si>
  <si>
    <t>ЖГУТ 527 820 38 04</t>
  </si>
  <si>
    <t xml:space="preserve">ЛИ001082239         </t>
  </si>
  <si>
    <t>ЖГУТ  528 820 28 04</t>
  </si>
  <si>
    <t xml:space="preserve">ЛИ001082240         </t>
  </si>
  <si>
    <t>ЖГУТ  530 540 01 30</t>
  </si>
  <si>
    <t xml:space="preserve">ЛИ001082249         </t>
  </si>
  <si>
    <t>ЖГУТ 530 820 11 15</t>
  </si>
  <si>
    <t xml:space="preserve">ЛИ001082269         </t>
  </si>
  <si>
    <t>ЖГУТ 530 820 12 15</t>
  </si>
  <si>
    <t xml:space="preserve">ЛИ001082270         </t>
  </si>
  <si>
    <t>ЖГУТ 530 820 13 05-01</t>
  </si>
  <si>
    <t xml:space="preserve">ЛИ001082271         </t>
  </si>
  <si>
    <t>ЖГУТ 530 820 44 34</t>
  </si>
  <si>
    <t xml:space="preserve">ЛИ001082275         </t>
  </si>
  <si>
    <t>ЖГУТ 622 540 03 15</t>
  </si>
  <si>
    <t xml:space="preserve">ЛИ001082280         </t>
  </si>
  <si>
    <t>ЖГУТ 527 820 39 04</t>
  </si>
  <si>
    <t xml:space="preserve">ЛИ001082310         </t>
  </si>
  <si>
    <t>ЖГУТ 527 820 01 04-02</t>
  </si>
  <si>
    <t xml:space="preserve">ЛИ001082314         </t>
  </si>
  <si>
    <t>ЖГУТ 528 820 34 04-03 (Л,П)</t>
  </si>
  <si>
    <t xml:space="preserve">ЛИ001082316         </t>
  </si>
  <si>
    <t>ЖГУТ 528 820 39 04</t>
  </si>
  <si>
    <t xml:space="preserve">ЛИ001082317         </t>
  </si>
  <si>
    <t>Кабель удлинительный ВДТ  527 820 45 04</t>
  </si>
  <si>
    <t xml:space="preserve">ЛИ001082324         </t>
  </si>
  <si>
    <t>527 820 05 79 маршрутизатор "MIKROTIK"</t>
  </si>
  <si>
    <t xml:space="preserve">ЛИ001082339         </t>
  </si>
  <si>
    <t>530 545 09 14 выкл-ль 3842.3710-10.00.01М</t>
  </si>
  <si>
    <t xml:space="preserve">ЛИ001082344         </t>
  </si>
  <si>
    <t>530 820 47 10 корпус разъема 1443257</t>
  </si>
  <si>
    <t xml:space="preserve">ЛИ001082353         </t>
  </si>
  <si>
    <t>530 820 42 10 выкл-ль вентилятора 1421832</t>
  </si>
  <si>
    <t xml:space="preserve">ЛИ001082355         </t>
  </si>
  <si>
    <t>53000 8201134 00# ЖГУТ 530 820 11 34</t>
  </si>
  <si>
    <t xml:space="preserve">ЛИ001082368         </t>
  </si>
  <si>
    <t>ЖГУТ 623 820 06 17</t>
  </si>
  <si>
    <t xml:space="preserve">ЛИ001082382         </t>
  </si>
  <si>
    <t>ЖГУТ 530 820 09 34</t>
  </si>
  <si>
    <t xml:space="preserve">ЛИ001082386         </t>
  </si>
  <si>
    <t>ЖГУТ 528 820 37 04-01</t>
  </si>
  <si>
    <t xml:space="preserve">ЛИ001082398         </t>
  </si>
  <si>
    <t>Жгут 529354-3724012</t>
  </si>
  <si>
    <t xml:space="preserve">ЛИ001082462         </t>
  </si>
  <si>
    <t>Датчик уровня топлива LLS 20160 1000 мм</t>
  </si>
  <si>
    <t xml:space="preserve">ЛИ001082477         </t>
  </si>
  <si>
    <t>Кабель  НПЦ4.854.062</t>
  </si>
  <si>
    <t xml:space="preserve">ЛИ001082494         </t>
  </si>
  <si>
    <t>ЖГУТ 529260-3724089-100</t>
  </si>
  <si>
    <t xml:space="preserve">ЛИ001082529         </t>
  </si>
  <si>
    <t>Жгут 528 820 50 04</t>
  </si>
  <si>
    <t xml:space="preserve">ЛИ001082559         </t>
  </si>
  <si>
    <t>ЛАМПА КОНТРОЛЬНАЯ 2202.3803-46</t>
  </si>
  <si>
    <t xml:space="preserve">ЛИ001082562         </t>
  </si>
  <si>
    <t>Жгут проводов 532 820 02 13</t>
  </si>
  <si>
    <t xml:space="preserve">ЛИ001082566         </t>
  </si>
  <si>
    <t>Жгут 530 820 41 34-01</t>
  </si>
  <si>
    <t xml:space="preserve">ЛИ001082605         </t>
  </si>
  <si>
    <t>Шкаф антивандальный для спец. оборудования КСО 800 МДАВ.301112,003</t>
  </si>
  <si>
    <t xml:space="preserve">ЛИ001082687         </t>
  </si>
  <si>
    <t>Комплект жгутов МДАВ 525110 (питания, видеокамер, NMEA)</t>
  </si>
  <si>
    <t xml:space="preserve">ЛИ001082688         </t>
  </si>
  <si>
    <t>Жгут проводов 5278206004</t>
  </si>
  <si>
    <t xml:space="preserve">ЛИ001082697         </t>
  </si>
  <si>
    <t>Блок управления   1303191С</t>
  </si>
  <si>
    <t xml:space="preserve">ЛИ001082700         </t>
  </si>
  <si>
    <t>Жгут 529267-3724 066</t>
  </si>
  <si>
    <t xml:space="preserve">ЛИ001082759         </t>
  </si>
  <si>
    <t>Жесткий диск Seagate HDD SATA-III 1000Gb</t>
  </si>
  <si>
    <t xml:space="preserve">ЛИ001082878         </t>
  </si>
  <si>
    <t>Антенна "Триада-ВА 996 SOTA" GSM 900/1800МГц/3G</t>
  </si>
  <si>
    <t xml:space="preserve">ЛИ001082880         </t>
  </si>
  <si>
    <t>АВТОМОБИЛЬНЫЕ РТИ НЕФОРМОВЫЕ ПР-222</t>
  </si>
  <si>
    <t xml:space="preserve">ЛИ000802351         </t>
  </si>
  <si>
    <t>АВТОМОБИЛЬНЫЕ РТИ НЕФОРМОВЫЕ ПР-224</t>
  </si>
  <si>
    <t xml:space="preserve">ЛИ000802361         </t>
  </si>
  <si>
    <t>Щетка HSB 0263 L-480 мм</t>
  </si>
  <si>
    <t xml:space="preserve">ЛИ000808188         </t>
  </si>
  <si>
    <t>УПЛОТНИТЕЛЬ РГ-039 /d=8мм/</t>
  </si>
  <si>
    <t xml:space="preserve">ЛИ000808830         </t>
  </si>
  <si>
    <t>УПЛОТНИТЕЛЬ 00001-7501716-00-0</t>
  </si>
  <si>
    <t xml:space="preserve">ЛИ000808892         </t>
  </si>
  <si>
    <t>Полотно трикот.обивочное Арт .150 Штрих Сорт1</t>
  </si>
  <si>
    <t xml:space="preserve">ЛИ000808933         </t>
  </si>
  <si>
    <t>Ткань CNM 105</t>
  </si>
  <si>
    <t xml:space="preserve">ЛИ000808950         </t>
  </si>
  <si>
    <t>СТУПИЦА ПЕРЕДНЕГО КОЛЕСА 5256-3103015-40</t>
  </si>
  <si>
    <t xml:space="preserve">ЛИ001028030         </t>
  </si>
  <si>
    <t>механизм рулевой HD098С55470</t>
  </si>
  <si>
    <t xml:space="preserve">ЛИ001029027         </t>
  </si>
  <si>
    <t>угловой редуктор ADK200400С</t>
  </si>
  <si>
    <t xml:space="preserve">ЛИ001029031         </t>
  </si>
  <si>
    <t>Колпак колеса 19,5* задний 4016212</t>
  </si>
  <si>
    <t xml:space="preserve">ЛИ001030479         </t>
  </si>
  <si>
    <t>ОЕ 4334010060 соединение</t>
  </si>
  <si>
    <t xml:space="preserve">ЛИ001030700         </t>
  </si>
  <si>
    <t>52560 1108660 01# КЛАПАН 5256-1108660.01</t>
  </si>
  <si>
    <t xml:space="preserve">ЛИ001030788         </t>
  </si>
  <si>
    <t>МОСТ НЕВЕДУЩИЙ  6212-672.70 ВЕНГРИЯ</t>
  </si>
  <si>
    <t xml:space="preserve">ЛИ001033673         </t>
  </si>
  <si>
    <t>52560 0000212 00# РЕМЕНЬ ВЕНТИЛЯТОРНЫЙ 11*10-1650</t>
  </si>
  <si>
    <t xml:space="preserve">ЛИ001037165         </t>
  </si>
  <si>
    <t>ПРОФИЛЬ 300</t>
  </si>
  <si>
    <t xml:space="preserve">ЛИ001037203         </t>
  </si>
  <si>
    <t>59222 309516 00# 52922 1309516 00# ШЛАНГ 529220-1309516</t>
  </si>
  <si>
    <t xml:space="preserve">ЛИ001037319         </t>
  </si>
  <si>
    <t>ШЛАНГ 5293-3408216</t>
  </si>
  <si>
    <t xml:space="preserve">ЛИ001037373         </t>
  </si>
  <si>
    <t>ШЛАНГ 5293-3408212</t>
  </si>
  <si>
    <t xml:space="preserve">ЛИ001037379         </t>
  </si>
  <si>
    <t>ПРОКЛАДКА 5256-6108324-10</t>
  </si>
  <si>
    <t xml:space="preserve">ЛИ001037503         </t>
  </si>
  <si>
    <t>52922 0350635 20# 52922 350635 20# 59222 350635 20# 52922 0350635 20# ШЛАНГ (5292.20-3506352-01)</t>
  </si>
  <si>
    <t xml:space="preserve">ЛИ001037505         </t>
  </si>
  <si>
    <t>62132 1104130 40# ШЛАНГ (6213CR-1104130)</t>
  </si>
  <si>
    <t xml:space="preserve">ЛИ001037517         </t>
  </si>
  <si>
    <t>52560 3405152 00# ШЛАНГ 12*25*400</t>
  </si>
  <si>
    <t xml:space="preserve">ЛИ001037615         </t>
  </si>
  <si>
    <t>52560 3408218 00# ШЛАНГ 12*25*1550</t>
  </si>
  <si>
    <t xml:space="preserve">ЛИ001037621         </t>
  </si>
  <si>
    <t>59222 408210 10# 52922 3408210 10# ШЛАНГ 529220-3408210-10</t>
  </si>
  <si>
    <t xml:space="preserve">ЛИ001037627         </t>
  </si>
  <si>
    <t>5256-1303214D Патрубок угловой Darwin-Plus</t>
  </si>
  <si>
    <t xml:space="preserve">ЛИ001037647         </t>
  </si>
  <si>
    <t>59222 309520 10# 52922 1309520 10# ШЛАНГ 529220-1309520-10</t>
  </si>
  <si>
    <t xml:space="preserve">ЛИ001037687         </t>
  </si>
  <si>
    <t>52926 3408220 00# Патрубок угловой 5292.60-3408220 Дарвин</t>
  </si>
  <si>
    <t xml:space="preserve">ЛИ001037839         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</si>
</sst>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#,##0.000"/>
    <numFmt numFmtId="166" formatCode="_-* #,##0_р_._-;\-* #,##0_р_._-;_-* &quot;-&quot;??_р_._-;_-@_-"/>
    <numFmt numFmtId="167" formatCode="_(* #,##0_);_(* \(#,##0\);_(* &quot;-&quot;??_);_(@_)"/>
    <numFmt numFmtId="168" formatCode="_-* #,##0.0_р_._-;\-* #,##0.0_р_._-;_-* &quot;-&quot;??_р_._-;_-@_-"/>
  </numFmts>
  <fonts count="13">
    <font>
      <sz val="8"/>
      <name val="Arial"/>
      <family val="2"/>
    </font>
    <font>
      <b/>
      <sz val="10"/>
      <color indexed="24"/>
      <name val="Arial"/>
      <family val="2"/>
    </font>
    <font>
      <sz val="8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sz val="10"/>
      <color indexed="81"/>
      <name val="Tahoma"/>
      <charset val="204"/>
    </font>
    <font>
      <b/>
      <sz val="10"/>
      <color indexed="81"/>
      <name val="Tahoma"/>
      <charset val="204"/>
    </font>
    <font>
      <sz val="10"/>
      <name val="Tahoma"/>
      <family val="2"/>
      <charset val="204"/>
    </font>
    <font>
      <b/>
      <sz val="9"/>
      <color indexed="17"/>
      <name val="Arial"/>
      <family val="2"/>
      <charset val="204"/>
    </font>
    <font>
      <u/>
      <sz val="10"/>
      <color indexed="12"/>
      <name val="Arial"/>
    </font>
    <font>
      <u/>
      <sz val="10"/>
      <color indexed="12"/>
      <name val="Tahoma"/>
      <family val="2"/>
      <charset val="204"/>
    </font>
    <font>
      <b/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/>
      <top/>
      <bottom/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4" fontId="4" fillId="0" borderId="0" xfId="0" applyNumberFormat="1" applyFont="1"/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166" fontId="5" fillId="2" borderId="0" xfId="2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4" fontId="5" fillId="3" borderId="3" xfId="0" applyNumberFormat="1" applyFont="1" applyFill="1" applyBorder="1" applyAlignment="1">
      <alignment horizontal="right" vertical="top"/>
    </xf>
    <xf numFmtId="0" fontId="5" fillId="3" borderId="3" xfId="0" applyNumberFormat="1" applyFont="1" applyFill="1" applyBorder="1" applyAlignment="1">
      <alignment horizontal="left" vertical="top"/>
    </xf>
    <xf numFmtId="0" fontId="5" fillId="4" borderId="3" xfId="0" applyNumberFormat="1" applyFont="1" applyFill="1" applyBorder="1" applyAlignment="1">
      <alignment horizontal="left" vertical="top" wrapText="1" indent="2"/>
    </xf>
    <xf numFmtId="0" fontId="4" fillId="0" borderId="3" xfId="0" applyNumberFormat="1" applyFont="1" applyBorder="1" applyAlignment="1">
      <alignment horizontal="left" vertical="top" wrapText="1" indent="4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Font="1" applyBorder="1"/>
    <xf numFmtId="4" fontId="4" fillId="0" borderId="5" xfId="0" applyNumberFormat="1" applyFont="1" applyFill="1" applyBorder="1" applyAlignment="1">
      <alignment horizontal="right" vertical="top"/>
    </xf>
    <xf numFmtId="2" fontId="4" fillId="0" borderId="5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1" fontId="4" fillId="0" borderId="3" xfId="0" applyNumberFormat="1" applyFont="1" applyBorder="1" applyAlignment="1">
      <alignment horizontal="left" vertical="top" wrapText="1" indent="4"/>
    </xf>
    <xf numFmtId="0" fontId="5" fillId="2" borderId="1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4" fillId="5" borderId="0" xfId="0" applyFont="1" applyFill="1"/>
    <xf numFmtId="167" fontId="8" fillId="0" borderId="4" xfId="2" applyNumberFormat="1" applyFont="1" applyBorder="1"/>
    <xf numFmtId="0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11" fillId="0" borderId="4" xfId="1" applyFont="1" applyBorder="1" applyAlignment="1" applyProtection="1"/>
    <xf numFmtId="0" fontId="11" fillId="0" borderId="0" xfId="1" applyFont="1" applyBorder="1" applyAlignment="1" applyProtection="1"/>
    <xf numFmtId="0" fontId="4" fillId="0" borderId="6" xfId="0" applyNumberFormat="1" applyFont="1" applyBorder="1" applyAlignment="1">
      <alignment horizontal="left" vertical="top" wrapText="1"/>
    </xf>
    <xf numFmtId="0" fontId="5" fillId="4" borderId="6" xfId="0" applyNumberFormat="1" applyFont="1" applyFill="1" applyBorder="1" applyAlignment="1">
      <alignment horizontal="left" vertical="top" wrapText="1" indent="2"/>
    </xf>
    <xf numFmtId="0" fontId="5" fillId="3" borderId="6" xfId="0" applyNumberFormat="1" applyFont="1" applyFill="1" applyBorder="1" applyAlignment="1">
      <alignment horizontal="left" vertical="top" wrapText="1"/>
    </xf>
    <xf numFmtId="0" fontId="5" fillId="4" borderId="7" xfId="0" applyNumberFormat="1" applyFont="1" applyFill="1" applyBorder="1" applyAlignment="1">
      <alignment horizontal="left" vertical="top"/>
    </xf>
    <xf numFmtId="4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2" fontId="4" fillId="0" borderId="8" xfId="0" applyNumberFormat="1" applyFont="1" applyBorder="1" applyAlignment="1">
      <alignment horizontal="right" vertical="top"/>
    </xf>
    <xf numFmtId="165" fontId="4" fillId="0" borderId="8" xfId="0" applyNumberFormat="1" applyFont="1" applyBorder="1" applyAlignment="1">
      <alignment horizontal="right" vertical="top"/>
    </xf>
    <xf numFmtId="0" fontId="5" fillId="2" borderId="9" xfId="0" applyNumberFormat="1" applyFont="1" applyFill="1" applyBorder="1" applyAlignment="1">
      <alignment horizontal="left" vertical="top"/>
    </xf>
    <xf numFmtId="166" fontId="4" fillId="0" borderId="4" xfId="2" applyNumberFormat="1" applyFont="1" applyBorder="1" applyAlignment="1">
      <alignment horizontal="right" vertical="top"/>
    </xf>
    <xf numFmtId="166" fontId="5" fillId="4" borderId="4" xfId="2" applyNumberFormat="1" applyFont="1" applyFill="1" applyBorder="1" applyAlignment="1">
      <alignment horizontal="right" vertical="top"/>
    </xf>
    <xf numFmtId="166" fontId="5" fillId="4" borderId="4" xfId="2" applyNumberFormat="1" applyFont="1" applyFill="1" applyBorder="1" applyAlignment="1">
      <alignment horizontal="left" vertical="top"/>
    </xf>
    <xf numFmtId="166" fontId="5" fillId="3" borderId="4" xfId="2" applyNumberFormat="1" applyFont="1" applyFill="1" applyBorder="1" applyAlignment="1">
      <alignment horizontal="right" vertical="top"/>
    </xf>
    <xf numFmtId="166" fontId="5" fillId="3" borderId="4" xfId="2" applyNumberFormat="1" applyFont="1" applyFill="1" applyBorder="1" applyAlignment="1">
      <alignment horizontal="left" vertical="top"/>
    </xf>
    <xf numFmtId="3" fontId="5" fillId="2" borderId="9" xfId="0" applyNumberFormat="1" applyFont="1" applyFill="1" applyBorder="1" applyAlignment="1">
      <alignment horizontal="right" vertical="top"/>
    </xf>
    <xf numFmtId="3" fontId="5" fillId="4" borderId="7" xfId="0" applyNumberFormat="1" applyFont="1" applyFill="1" applyBorder="1" applyAlignment="1">
      <alignment horizontal="center" vertical="top"/>
    </xf>
    <xf numFmtId="166" fontId="3" fillId="0" borderId="4" xfId="2" applyNumberFormat="1" applyFont="1" applyBorder="1" applyAlignment="1">
      <alignment horizontal="right" vertical="top"/>
    </xf>
    <xf numFmtId="166" fontId="4" fillId="0" borderId="4" xfId="0" applyNumberFormat="1" applyFont="1" applyBorder="1"/>
    <xf numFmtId="0" fontId="12" fillId="0" borderId="0" xfId="0" applyFont="1" applyAlignment="1">
      <alignment horizontal="left"/>
    </xf>
    <xf numFmtId="168" fontId="4" fillId="0" borderId="4" xfId="0" applyNumberFormat="1" applyFont="1" applyBorder="1"/>
    <xf numFmtId="43" fontId="4" fillId="0" borderId="4" xfId="0" applyNumberFormat="1" applyFont="1" applyBorder="1"/>
    <xf numFmtId="0" fontId="3" fillId="0" borderId="3" xfId="0" applyNumberFormat="1" applyFont="1" applyBorder="1" applyAlignment="1">
      <alignment horizontal="left" vertical="top" wrapText="1" indent="4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4512D"/>
      <rgbColor rgb="00993366"/>
      <rgbColor rgb="00B3AC86"/>
      <rgbColor rgb="00CCFFFF"/>
      <rgbColor rgb="00EBEBCC"/>
      <rgbColor rgb="00C8C0AD"/>
      <rgbColor rgb="00F2F1D9"/>
      <rgbColor rgb="00FFFB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LischenerSA@gaz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  <pageSetUpPr autoPageBreaks="0"/>
  </sheetPr>
  <dimension ref="A1:P2005"/>
  <sheetViews>
    <sheetView tabSelected="1" workbookViewId="0">
      <pane xSplit="3" ySplit="5" topLeftCell="D389" activePane="bottomRight" state="frozen"/>
      <selection pane="topRight" activeCell="D1" sqref="D1"/>
      <selection pane="bottomLeft" activeCell="A5" sqref="A5"/>
      <selection pane="bottomRight" activeCell="A416" sqref="A416"/>
    </sheetView>
  </sheetViews>
  <sheetFormatPr defaultColWidth="10.6640625" defaultRowHeight="12" outlineLevelRow="2"/>
  <cols>
    <col min="1" max="1" width="63" style="2" customWidth="1"/>
    <col min="2" max="2" width="18.1640625" style="2" customWidth="1"/>
    <col min="3" max="3" width="4.6640625" style="2" customWidth="1"/>
    <col min="4" max="4" width="7.1640625" style="2" customWidth="1"/>
    <col min="5" max="5" width="16.6640625" style="2" hidden="1" customWidth="1"/>
    <col min="6" max="6" width="15.33203125" style="2" customWidth="1"/>
    <col min="7" max="7" width="13.6640625" style="2" hidden="1" customWidth="1"/>
    <col min="8" max="11" width="14.83203125" style="3" hidden="1" customWidth="1"/>
    <col min="12" max="12" width="13.83203125" style="3" hidden="1" customWidth="1"/>
    <col min="13" max="13" width="0" style="3" hidden="1" customWidth="1"/>
    <col min="14" max="15" width="11.83203125" style="3" customWidth="1"/>
    <col min="16" max="16" width="15.83203125" style="3" customWidth="1"/>
    <col min="17" max="16384" width="10.6640625" style="3"/>
  </cols>
  <sheetData>
    <row r="1" spans="1:16">
      <c r="A1" s="1"/>
      <c r="B1" s="1"/>
      <c r="L1" s="4">
        <v>42552</v>
      </c>
    </row>
    <row r="2" spans="1:16" ht="11.25" customHeight="1">
      <c r="A2" s="27" t="s">
        <v>724</v>
      </c>
      <c r="B2" s="6"/>
      <c r="C2" s="5"/>
      <c r="D2" s="5"/>
      <c r="E2" s="5"/>
      <c r="F2" s="5"/>
      <c r="G2" s="5"/>
    </row>
    <row r="3" spans="1:16" s="2" customFormat="1" ht="24" customHeight="1">
      <c r="A3" s="28" t="s">
        <v>157</v>
      </c>
    </row>
    <row r="4" spans="1:16" s="2" customFormat="1" ht="24" customHeight="1">
      <c r="A4" s="28" t="s">
        <v>158</v>
      </c>
    </row>
    <row r="5" spans="1:16" ht="39.75" customHeight="1">
      <c r="A5" s="7" t="s">
        <v>2466</v>
      </c>
      <c r="B5" s="7" t="s">
        <v>2467</v>
      </c>
      <c r="C5" s="7" t="s">
        <v>2468</v>
      </c>
      <c r="D5" s="7" t="s">
        <v>2465</v>
      </c>
      <c r="E5" s="7" t="s">
        <v>146</v>
      </c>
      <c r="F5" s="7" t="s">
        <v>2464</v>
      </c>
      <c r="G5" s="7" t="s">
        <v>732</v>
      </c>
      <c r="H5" s="8" t="s">
        <v>1955</v>
      </c>
      <c r="I5" s="24" t="s">
        <v>1957</v>
      </c>
      <c r="J5" s="23" t="s">
        <v>1956</v>
      </c>
      <c r="K5" s="8" t="s">
        <v>733</v>
      </c>
      <c r="L5" s="8" t="s">
        <v>734</v>
      </c>
      <c r="M5" s="9" t="s">
        <v>735</v>
      </c>
      <c r="N5" s="9" t="s">
        <v>154</v>
      </c>
      <c r="O5" s="9" t="s">
        <v>736</v>
      </c>
      <c r="P5" s="9" t="s">
        <v>147</v>
      </c>
    </row>
    <row r="6" spans="1:16" ht="13.35" customHeight="1">
      <c r="A6" s="10" t="s">
        <v>737</v>
      </c>
      <c r="B6" s="10"/>
      <c r="C6" s="10"/>
      <c r="D6" s="10"/>
      <c r="E6" s="11"/>
      <c r="F6" s="12"/>
      <c r="G6" s="12"/>
    </row>
    <row r="7" spans="1:16" ht="11.85" customHeight="1" outlineLevel="1">
      <c r="A7" s="13" t="s">
        <v>2834</v>
      </c>
      <c r="B7" s="13"/>
      <c r="C7" s="13"/>
      <c r="D7" s="13"/>
      <c r="E7" s="48"/>
      <c r="F7" s="36"/>
      <c r="G7" s="36"/>
    </row>
    <row r="8" spans="1:16" ht="11.85" customHeight="1" outlineLevel="2">
      <c r="A8" s="14" t="s">
        <v>2836</v>
      </c>
      <c r="B8" s="15" t="s">
        <v>2837</v>
      </c>
      <c r="C8" s="15" t="s">
        <v>2500</v>
      </c>
      <c r="D8" s="33" t="s">
        <v>2834</v>
      </c>
      <c r="E8" s="42">
        <v>108854</v>
      </c>
      <c r="F8" s="42">
        <v>420</v>
      </c>
      <c r="G8" s="42">
        <v>259.18</v>
      </c>
      <c r="N8" s="50">
        <f>G8*1.18*0.75</f>
        <v>229.37430000000001</v>
      </c>
      <c r="O8" s="50"/>
      <c r="P8" s="16">
        <f t="shared" ref="P8:P20" si="0">SUM(I8:M8)</f>
        <v>0</v>
      </c>
    </row>
    <row r="9" spans="1:16" ht="11.85" customHeight="1" outlineLevel="2">
      <c r="A9" s="14" t="s">
        <v>2838</v>
      </c>
      <c r="B9" s="15" t="s">
        <v>2839</v>
      </c>
      <c r="C9" s="15" t="s">
        <v>2500</v>
      </c>
      <c r="D9" s="33" t="s">
        <v>2834</v>
      </c>
      <c r="E9" s="42">
        <v>250305.09</v>
      </c>
      <c r="F9" s="42">
        <v>832</v>
      </c>
      <c r="G9" s="42">
        <v>300.85000000000002</v>
      </c>
      <c r="N9" s="50">
        <f t="shared" ref="N9:N72" si="1">G9*1.18*0.75</f>
        <v>266.25225</v>
      </c>
      <c r="O9" s="50"/>
      <c r="P9" s="16">
        <f t="shared" si="0"/>
        <v>0</v>
      </c>
    </row>
    <row r="10" spans="1:16" ht="11.85" customHeight="1" outlineLevel="2">
      <c r="A10" s="14" t="s">
        <v>2840</v>
      </c>
      <c r="B10" s="15" t="s">
        <v>2841</v>
      </c>
      <c r="C10" s="15" t="s">
        <v>2486</v>
      </c>
      <c r="D10" s="33" t="s">
        <v>2834</v>
      </c>
      <c r="E10" s="42">
        <v>85368.61</v>
      </c>
      <c r="F10" s="42">
        <v>2900</v>
      </c>
      <c r="G10" s="42">
        <v>29.44</v>
      </c>
      <c r="N10" s="50">
        <f t="shared" si="1"/>
        <v>26.054399999999998</v>
      </c>
      <c r="O10" s="50"/>
      <c r="P10" s="16">
        <f t="shared" si="0"/>
        <v>0</v>
      </c>
    </row>
    <row r="11" spans="1:16" ht="11.85" customHeight="1" outlineLevel="2">
      <c r="A11" s="14" t="s">
        <v>2842</v>
      </c>
      <c r="B11" s="15" t="s">
        <v>2843</v>
      </c>
      <c r="C11" s="15" t="s">
        <v>2500</v>
      </c>
      <c r="D11" s="33" t="s">
        <v>2834</v>
      </c>
      <c r="E11" s="42">
        <v>17253.240000000002</v>
      </c>
      <c r="F11" s="42">
        <v>15</v>
      </c>
      <c r="G11" s="42">
        <v>1150.22</v>
      </c>
      <c r="N11" s="50">
        <f t="shared" si="1"/>
        <v>1017.9446999999999</v>
      </c>
      <c r="O11" s="50"/>
      <c r="P11" s="16">
        <f t="shared" si="0"/>
        <v>0</v>
      </c>
    </row>
    <row r="12" spans="1:16" ht="11.85" customHeight="1" outlineLevel="2">
      <c r="A12" s="14" t="s">
        <v>2844</v>
      </c>
      <c r="B12" s="15" t="s">
        <v>2845</v>
      </c>
      <c r="C12" s="15" t="s">
        <v>2500</v>
      </c>
      <c r="D12" s="33" t="s">
        <v>2834</v>
      </c>
      <c r="E12" s="42">
        <v>97694.36</v>
      </c>
      <c r="F12" s="42">
        <v>130</v>
      </c>
      <c r="G12" s="42">
        <v>751.5</v>
      </c>
      <c r="N12" s="50">
        <f t="shared" si="1"/>
        <v>665.07749999999999</v>
      </c>
      <c r="O12" s="50"/>
      <c r="P12" s="16">
        <f t="shared" si="0"/>
        <v>0</v>
      </c>
    </row>
    <row r="13" spans="1:16" ht="11.85" customHeight="1" outlineLevel="2">
      <c r="A13" s="14" t="s">
        <v>2846</v>
      </c>
      <c r="B13" s="15" t="s">
        <v>2847</v>
      </c>
      <c r="C13" s="15" t="s">
        <v>2500</v>
      </c>
      <c r="D13" s="33" t="s">
        <v>2834</v>
      </c>
      <c r="E13" s="42">
        <v>24100.51</v>
      </c>
      <c r="F13" s="42">
        <v>40</v>
      </c>
      <c r="G13" s="42">
        <v>602.51</v>
      </c>
      <c r="N13" s="50">
        <f t="shared" si="1"/>
        <v>533.22134999999992</v>
      </c>
      <c r="O13" s="50"/>
      <c r="P13" s="16">
        <f t="shared" si="0"/>
        <v>0</v>
      </c>
    </row>
    <row r="14" spans="1:16" ht="11.85" customHeight="1" outlineLevel="2">
      <c r="A14" s="14" t="s">
        <v>2848</v>
      </c>
      <c r="B14" s="15" t="s">
        <v>2849</v>
      </c>
      <c r="C14" s="15" t="s">
        <v>2500</v>
      </c>
      <c r="D14" s="33" t="s">
        <v>2834</v>
      </c>
      <c r="E14" s="42">
        <v>579418.75</v>
      </c>
      <c r="F14" s="42">
        <v>390</v>
      </c>
      <c r="G14" s="42">
        <v>1485.69</v>
      </c>
      <c r="N14" s="50">
        <f t="shared" si="1"/>
        <v>1314.83565</v>
      </c>
      <c r="O14" s="50"/>
      <c r="P14" s="16">
        <f t="shared" si="0"/>
        <v>0</v>
      </c>
    </row>
    <row r="15" spans="1:16" ht="11.85" customHeight="1" outlineLevel="2">
      <c r="A15" s="14" t="s">
        <v>2850</v>
      </c>
      <c r="B15" s="15" t="s">
        <v>2851</v>
      </c>
      <c r="C15" s="15" t="s">
        <v>2500</v>
      </c>
      <c r="D15" s="33" t="s">
        <v>2834</v>
      </c>
      <c r="E15" s="42">
        <v>266050.46999999997</v>
      </c>
      <c r="F15" s="42">
        <v>416</v>
      </c>
      <c r="G15" s="42">
        <v>639.54</v>
      </c>
      <c r="N15" s="50">
        <f t="shared" si="1"/>
        <v>565.99289999999996</v>
      </c>
      <c r="O15" s="50"/>
      <c r="P15" s="16">
        <f t="shared" si="0"/>
        <v>0</v>
      </c>
    </row>
    <row r="16" spans="1:16" ht="11.85" customHeight="1" outlineLevel="2">
      <c r="A16" s="14" t="s">
        <v>2852</v>
      </c>
      <c r="B16" s="15" t="s">
        <v>2853</v>
      </c>
      <c r="C16" s="15" t="s">
        <v>2486</v>
      </c>
      <c r="D16" s="33" t="s">
        <v>2834</v>
      </c>
      <c r="E16" s="42">
        <v>14383.38</v>
      </c>
      <c r="F16" s="42">
        <v>336</v>
      </c>
      <c r="G16" s="42">
        <v>42.81</v>
      </c>
      <c r="N16" s="50">
        <f t="shared" si="1"/>
        <v>37.886849999999995</v>
      </c>
      <c r="O16" s="50"/>
      <c r="P16" s="16">
        <f t="shared" si="0"/>
        <v>0</v>
      </c>
    </row>
    <row r="17" spans="1:16" ht="11.85" customHeight="1" outlineLevel="2">
      <c r="A17" s="14" t="s">
        <v>2854</v>
      </c>
      <c r="B17" s="15" t="s">
        <v>2855</v>
      </c>
      <c r="C17" s="15" t="s">
        <v>2469</v>
      </c>
      <c r="D17" s="33" t="s">
        <v>2834</v>
      </c>
      <c r="E17" s="42">
        <v>16553.52</v>
      </c>
      <c r="F17" s="42">
        <v>108</v>
      </c>
      <c r="G17" s="42">
        <v>153.27000000000001</v>
      </c>
      <c r="N17" s="50">
        <f t="shared" si="1"/>
        <v>135.64394999999999</v>
      </c>
      <c r="O17" s="50"/>
      <c r="P17" s="16">
        <f t="shared" si="0"/>
        <v>0</v>
      </c>
    </row>
    <row r="18" spans="1:16" ht="11.85" customHeight="1" outlineLevel="2">
      <c r="A18" s="14" t="s">
        <v>2856</v>
      </c>
      <c r="B18" s="15" t="s">
        <v>2857</v>
      </c>
      <c r="C18" s="15" t="s">
        <v>2486</v>
      </c>
      <c r="D18" s="33" t="s">
        <v>2834</v>
      </c>
      <c r="E18" s="42">
        <v>76389.570000000007</v>
      </c>
      <c r="F18" s="42">
        <v>1265.22</v>
      </c>
      <c r="G18" s="42">
        <v>60.38</v>
      </c>
      <c r="N18" s="50">
        <f t="shared" si="1"/>
        <v>53.436300000000003</v>
      </c>
      <c r="O18" s="50"/>
      <c r="P18" s="16">
        <f t="shared" si="0"/>
        <v>0</v>
      </c>
    </row>
    <row r="19" spans="1:16" ht="22.35" customHeight="1" outlineLevel="2">
      <c r="A19" s="14" t="s">
        <v>2858</v>
      </c>
      <c r="B19" s="15" t="s">
        <v>2859</v>
      </c>
      <c r="C19" s="15" t="s">
        <v>2489</v>
      </c>
      <c r="D19" s="33" t="s">
        <v>2834</v>
      </c>
      <c r="E19" s="42">
        <v>52450.239999999998</v>
      </c>
      <c r="F19" s="42">
        <v>858.32</v>
      </c>
      <c r="G19" s="42">
        <v>61.11</v>
      </c>
      <c r="N19" s="50">
        <f t="shared" si="1"/>
        <v>54.082349999999991</v>
      </c>
      <c r="O19" s="50"/>
      <c r="P19" s="16">
        <f t="shared" si="0"/>
        <v>0</v>
      </c>
    </row>
    <row r="20" spans="1:16" ht="11.85" customHeight="1" outlineLevel="2">
      <c r="A20" s="14" t="s">
        <v>2860</v>
      </c>
      <c r="B20" s="15" t="s">
        <v>2861</v>
      </c>
      <c r="C20" s="15" t="s">
        <v>2470</v>
      </c>
      <c r="D20" s="33" t="s">
        <v>2834</v>
      </c>
      <c r="E20" s="42">
        <v>10436.950000000001</v>
      </c>
      <c r="F20" s="42">
        <v>360</v>
      </c>
      <c r="G20" s="42">
        <v>28.99</v>
      </c>
      <c r="N20" s="50">
        <f t="shared" si="1"/>
        <v>25.656149999999997</v>
      </c>
      <c r="O20" s="50"/>
      <c r="P20" s="16">
        <f t="shared" si="0"/>
        <v>0</v>
      </c>
    </row>
    <row r="21" spans="1:16" ht="11.85" customHeight="1" outlineLevel="2">
      <c r="A21" s="14" t="s">
        <v>2862</v>
      </c>
      <c r="B21" s="15" t="s">
        <v>2863</v>
      </c>
      <c r="C21" s="15" t="s">
        <v>2470</v>
      </c>
      <c r="D21" s="33" t="s">
        <v>2834</v>
      </c>
      <c r="E21" s="42">
        <v>245620.02</v>
      </c>
      <c r="F21" s="42">
        <v>228</v>
      </c>
      <c r="G21" s="42">
        <v>1077.28</v>
      </c>
      <c r="N21" s="50">
        <f t="shared" si="1"/>
        <v>953.39279999999997</v>
      </c>
      <c r="O21" s="50"/>
      <c r="P21" s="16">
        <f t="shared" ref="P21:P61" si="2">SUM(I21:M21)</f>
        <v>0</v>
      </c>
    </row>
    <row r="22" spans="1:16" ht="11.85" customHeight="1" outlineLevel="2">
      <c r="A22" s="14" t="s">
        <v>2864</v>
      </c>
      <c r="B22" s="15" t="s">
        <v>2865</v>
      </c>
      <c r="C22" s="15" t="s">
        <v>2470</v>
      </c>
      <c r="D22" s="33" t="s">
        <v>2834</v>
      </c>
      <c r="E22" s="42">
        <v>121884.58</v>
      </c>
      <c r="F22" s="42">
        <v>720</v>
      </c>
      <c r="G22" s="42">
        <v>169.28</v>
      </c>
      <c r="N22" s="50">
        <f t="shared" si="1"/>
        <v>149.81279999999998</v>
      </c>
      <c r="O22" s="50"/>
      <c r="P22" s="16">
        <f t="shared" si="2"/>
        <v>0</v>
      </c>
    </row>
    <row r="23" spans="1:16" ht="11.85" customHeight="1" outlineLevel="2">
      <c r="A23" s="14" t="s">
        <v>2866</v>
      </c>
      <c r="B23" s="15" t="s">
        <v>2867</v>
      </c>
      <c r="C23" s="15" t="s">
        <v>2470</v>
      </c>
      <c r="D23" s="33" t="s">
        <v>2834</v>
      </c>
      <c r="E23" s="42">
        <v>116232.87</v>
      </c>
      <c r="F23" s="42">
        <v>361</v>
      </c>
      <c r="G23" s="42">
        <v>321.97000000000003</v>
      </c>
      <c r="N23" s="50">
        <f t="shared" si="1"/>
        <v>284.94344999999998</v>
      </c>
      <c r="O23" s="50"/>
      <c r="P23" s="16">
        <f t="shared" si="2"/>
        <v>0</v>
      </c>
    </row>
    <row r="24" spans="1:16" ht="11.85" customHeight="1" outlineLevel="2">
      <c r="A24" s="14" t="s">
        <v>2868</v>
      </c>
      <c r="B24" s="15" t="s">
        <v>2869</v>
      </c>
      <c r="C24" s="15" t="s">
        <v>2470</v>
      </c>
      <c r="D24" s="33" t="s">
        <v>2834</v>
      </c>
      <c r="E24" s="42">
        <v>22441.26</v>
      </c>
      <c r="F24" s="42">
        <v>50</v>
      </c>
      <c r="G24" s="42">
        <v>448.83</v>
      </c>
      <c r="N24" s="50">
        <f t="shared" si="1"/>
        <v>397.21454999999992</v>
      </c>
      <c r="O24" s="50"/>
      <c r="P24" s="16">
        <f t="shared" si="2"/>
        <v>0</v>
      </c>
    </row>
    <row r="25" spans="1:16" ht="11.85" customHeight="1" outlineLevel="2">
      <c r="A25" s="14" t="s">
        <v>2870</v>
      </c>
      <c r="B25" s="15" t="s">
        <v>2871</v>
      </c>
      <c r="C25" s="15" t="s">
        <v>2470</v>
      </c>
      <c r="D25" s="33" t="s">
        <v>2834</v>
      </c>
      <c r="E25" s="42">
        <v>14042.54</v>
      </c>
      <c r="F25" s="42">
        <v>32</v>
      </c>
      <c r="G25" s="42">
        <v>438.83</v>
      </c>
      <c r="N25" s="50">
        <f t="shared" si="1"/>
        <v>388.36455000000001</v>
      </c>
      <c r="O25" s="50"/>
      <c r="P25" s="16">
        <f t="shared" si="2"/>
        <v>0</v>
      </c>
    </row>
    <row r="26" spans="1:16" ht="11.85" customHeight="1" outlineLevel="2">
      <c r="A26" s="14" t="s">
        <v>2872</v>
      </c>
      <c r="B26" s="15" t="s">
        <v>2873</v>
      </c>
      <c r="C26" s="15" t="s">
        <v>2470</v>
      </c>
      <c r="D26" s="33" t="s">
        <v>2834</v>
      </c>
      <c r="E26" s="42">
        <v>44529.57</v>
      </c>
      <c r="F26" s="42">
        <v>78</v>
      </c>
      <c r="G26" s="42">
        <v>570.89</v>
      </c>
      <c r="N26" s="50">
        <f t="shared" si="1"/>
        <v>505.23764999999992</v>
      </c>
      <c r="O26" s="50"/>
      <c r="P26" s="16">
        <f t="shared" si="2"/>
        <v>0</v>
      </c>
    </row>
    <row r="27" spans="1:16" ht="11.85" customHeight="1" outlineLevel="2">
      <c r="A27" s="14" t="s">
        <v>2874</v>
      </c>
      <c r="B27" s="15" t="s">
        <v>2875</v>
      </c>
      <c r="C27" s="15" t="s">
        <v>2470</v>
      </c>
      <c r="D27" s="33" t="s">
        <v>2834</v>
      </c>
      <c r="E27" s="42">
        <v>22152.35</v>
      </c>
      <c r="F27" s="42">
        <v>279</v>
      </c>
      <c r="G27" s="42">
        <v>79.400000000000006</v>
      </c>
      <c r="N27" s="50">
        <f t="shared" si="1"/>
        <v>70.269000000000005</v>
      </c>
      <c r="O27" s="50"/>
      <c r="P27" s="16">
        <f t="shared" si="2"/>
        <v>0</v>
      </c>
    </row>
    <row r="28" spans="1:16" ht="11.85" customHeight="1" outlineLevel="2">
      <c r="A28" s="14" t="s">
        <v>2876</v>
      </c>
      <c r="B28" s="15" t="s">
        <v>2877</v>
      </c>
      <c r="C28" s="15" t="s">
        <v>2470</v>
      </c>
      <c r="D28" s="33" t="s">
        <v>2834</v>
      </c>
      <c r="E28" s="42">
        <v>22311.15</v>
      </c>
      <c r="F28" s="42">
        <v>281</v>
      </c>
      <c r="G28" s="42">
        <v>79.400000000000006</v>
      </c>
      <c r="N28" s="50">
        <f t="shared" si="1"/>
        <v>70.269000000000005</v>
      </c>
      <c r="O28" s="50"/>
      <c r="P28" s="16">
        <f t="shared" si="2"/>
        <v>0</v>
      </c>
    </row>
    <row r="29" spans="1:16" ht="11.85" customHeight="1" outlineLevel="2">
      <c r="A29" s="14" t="s">
        <v>2878</v>
      </c>
      <c r="B29" s="15" t="s">
        <v>2879</v>
      </c>
      <c r="C29" s="15" t="s">
        <v>2470</v>
      </c>
      <c r="D29" s="33" t="s">
        <v>2834</v>
      </c>
      <c r="E29" s="42">
        <v>19836.29</v>
      </c>
      <c r="F29" s="42">
        <v>44</v>
      </c>
      <c r="G29" s="42">
        <v>450.82</v>
      </c>
      <c r="N29" s="50">
        <f t="shared" si="1"/>
        <v>398.97569999999996</v>
      </c>
      <c r="O29" s="50"/>
      <c r="P29" s="16">
        <f t="shared" si="2"/>
        <v>0</v>
      </c>
    </row>
    <row r="30" spans="1:16" ht="11.85" customHeight="1" outlineLevel="2">
      <c r="A30" s="14" t="s">
        <v>2880</v>
      </c>
      <c r="B30" s="15" t="s">
        <v>2881</v>
      </c>
      <c r="C30" s="15" t="s">
        <v>2470</v>
      </c>
      <c r="D30" s="33" t="s">
        <v>2834</v>
      </c>
      <c r="E30" s="42">
        <v>19836.29</v>
      </c>
      <c r="F30" s="42">
        <v>44</v>
      </c>
      <c r="G30" s="42">
        <v>450.82</v>
      </c>
      <c r="N30" s="50">
        <f t="shared" si="1"/>
        <v>398.97569999999996</v>
      </c>
      <c r="O30" s="50"/>
      <c r="P30" s="16">
        <f t="shared" si="2"/>
        <v>0</v>
      </c>
    </row>
    <row r="31" spans="1:16" ht="11.85" customHeight="1" outlineLevel="1">
      <c r="A31" s="13" t="s">
        <v>2882</v>
      </c>
      <c r="B31" s="13"/>
      <c r="C31" s="13"/>
      <c r="D31" s="34"/>
      <c r="E31" s="43"/>
      <c r="F31" s="44"/>
      <c r="G31" s="44"/>
      <c r="N31" s="50">
        <f t="shared" si="1"/>
        <v>0</v>
      </c>
      <c r="O31" s="50"/>
      <c r="P31" s="16">
        <f t="shared" si="2"/>
        <v>0</v>
      </c>
    </row>
    <row r="32" spans="1:16" ht="11.85" customHeight="1" outlineLevel="2">
      <c r="A32" s="14" t="s">
        <v>2503</v>
      </c>
      <c r="B32" s="15" t="s">
        <v>2504</v>
      </c>
      <c r="C32" s="15" t="s">
        <v>2470</v>
      </c>
      <c r="D32" s="33" t="s">
        <v>2882</v>
      </c>
      <c r="E32" s="42">
        <v>10454.25</v>
      </c>
      <c r="F32" s="42">
        <v>283</v>
      </c>
      <c r="G32" s="42">
        <v>36.94</v>
      </c>
      <c r="N32" s="50">
        <f t="shared" si="1"/>
        <v>32.691899999999997</v>
      </c>
      <c r="O32" s="50"/>
      <c r="P32" s="16">
        <f t="shared" si="2"/>
        <v>0</v>
      </c>
    </row>
    <row r="33" spans="1:16" ht="22.35" customHeight="1" outlineLevel="2">
      <c r="A33" s="14" t="s">
        <v>2883</v>
      </c>
      <c r="B33" s="15" t="s">
        <v>2884</v>
      </c>
      <c r="C33" s="15" t="s">
        <v>2470</v>
      </c>
      <c r="D33" s="33" t="s">
        <v>2882</v>
      </c>
      <c r="E33" s="42">
        <v>21877.119999999999</v>
      </c>
      <c r="F33" s="42">
        <v>197</v>
      </c>
      <c r="G33" s="42">
        <v>111.05</v>
      </c>
      <c r="N33" s="50">
        <f t="shared" si="1"/>
        <v>98.27924999999999</v>
      </c>
      <c r="O33" s="50"/>
      <c r="P33" s="16">
        <f t="shared" si="2"/>
        <v>0</v>
      </c>
    </row>
    <row r="34" spans="1:16" ht="11.85" customHeight="1" outlineLevel="2">
      <c r="A34" s="14" t="s">
        <v>2885</v>
      </c>
      <c r="B34" s="15" t="s">
        <v>2886</v>
      </c>
      <c r="C34" s="15" t="s">
        <v>2470</v>
      </c>
      <c r="D34" s="33" t="s">
        <v>2882</v>
      </c>
      <c r="E34" s="42">
        <v>8599.4699999999993</v>
      </c>
      <c r="F34" s="42">
        <v>44</v>
      </c>
      <c r="G34" s="42">
        <v>195.44</v>
      </c>
      <c r="N34" s="50">
        <f t="shared" si="1"/>
        <v>172.96439999999998</v>
      </c>
      <c r="O34" s="50"/>
      <c r="P34" s="16">
        <f t="shared" si="2"/>
        <v>0</v>
      </c>
    </row>
    <row r="35" spans="1:16" ht="22.35" customHeight="1" outlineLevel="2">
      <c r="A35" s="14" t="s">
        <v>2887</v>
      </c>
      <c r="B35" s="15" t="s">
        <v>2888</v>
      </c>
      <c r="C35" s="15" t="s">
        <v>2470</v>
      </c>
      <c r="D35" s="33" t="s">
        <v>2882</v>
      </c>
      <c r="E35" s="42">
        <v>7335.07</v>
      </c>
      <c r="F35" s="42">
        <v>63</v>
      </c>
      <c r="G35" s="42">
        <v>116.43</v>
      </c>
      <c r="N35" s="50">
        <f t="shared" si="1"/>
        <v>103.04055000000001</v>
      </c>
      <c r="O35" s="50"/>
      <c r="P35" s="16">
        <f t="shared" si="2"/>
        <v>0</v>
      </c>
    </row>
    <row r="36" spans="1:16" ht="11.85" customHeight="1" outlineLevel="2">
      <c r="A36" s="14" t="s">
        <v>2889</v>
      </c>
      <c r="B36" s="15" t="s">
        <v>2890</v>
      </c>
      <c r="C36" s="15" t="s">
        <v>2470</v>
      </c>
      <c r="D36" s="33" t="s">
        <v>2882</v>
      </c>
      <c r="E36" s="42">
        <v>20830.37</v>
      </c>
      <c r="F36" s="42">
        <v>574</v>
      </c>
      <c r="G36" s="42">
        <v>36.29</v>
      </c>
      <c r="N36" s="50">
        <f t="shared" si="1"/>
        <v>32.116649999999993</v>
      </c>
      <c r="O36" s="50"/>
      <c r="P36" s="16">
        <f t="shared" si="2"/>
        <v>0</v>
      </c>
    </row>
    <row r="37" spans="1:16" ht="11.85" customHeight="1" outlineLevel="2">
      <c r="A37" s="14" t="s">
        <v>2891</v>
      </c>
      <c r="B37" s="15" t="s">
        <v>2892</v>
      </c>
      <c r="C37" s="15" t="s">
        <v>2470</v>
      </c>
      <c r="D37" s="33" t="s">
        <v>2882</v>
      </c>
      <c r="E37" s="42">
        <v>17789.96</v>
      </c>
      <c r="F37" s="42">
        <v>474</v>
      </c>
      <c r="G37" s="42">
        <v>37.53</v>
      </c>
      <c r="N37" s="50">
        <f t="shared" si="1"/>
        <v>33.21405</v>
      </c>
      <c r="O37" s="50"/>
      <c r="P37" s="16">
        <f t="shared" si="2"/>
        <v>0</v>
      </c>
    </row>
    <row r="38" spans="1:16" ht="11.85" customHeight="1" outlineLevel="2">
      <c r="A38" s="14" t="s">
        <v>2893</v>
      </c>
      <c r="B38" s="15" t="s">
        <v>2894</v>
      </c>
      <c r="C38" s="15" t="s">
        <v>2470</v>
      </c>
      <c r="D38" s="33" t="s">
        <v>2882</v>
      </c>
      <c r="E38" s="42">
        <v>47232.52</v>
      </c>
      <c r="F38" s="42">
        <v>36</v>
      </c>
      <c r="G38" s="42">
        <v>1312.01</v>
      </c>
      <c r="N38" s="50">
        <f t="shared" si="1"/>
        <v>1161.1288499999998</v>
      </c>
      <c r="O38" s="50"/>
      <c r="P38" s="16">
        <f t="shared" si="2"/>
        <v>0</v>
      </c>
    </row>
    <row r="39" spans="1:16" ht="11.85" customHeight="1" outlineLevel="2">
      <c r="A39" s="14" t="s">
        <v>2547</v>
      </c>
      <c r="B39" s="15" t="s">
        <v>2548</v>
      </c>
      <c r="C39" s="15" t="s">
        <v>2470</v>
      </c>
      <c r="D39" s="33" t="s">
        <v>2882</v>
      </c>
      <c r="E39" s="42">
        <v>47551.78</v>
      </c>
      <c r="F39" s="42">
        <v>372</v>
      </c>
      <c r="G39" s="42">
        <v>127.83</v>
      </c>
      <c r="N39" s="50">
        <f t="shared" si="1"/>
        <v>113.12954999999999</v>
      </c>
      <c r="O39" s="50"/>
      <c r="P39" s="16">
        <f t="shared" si="2"/>
        <v>0</v>
      </c>
    </row>
    <row r="40" spans="1:16" ht="11.85" customHeight="1" outlineLevel="2">
      <c r="A40" s="14" t="s">
        <v>2895</v>
      </c>
      <c r="B40" s="15" t="s">
        <v>2896</v>
      </c>
      <c r="C40" s="15" t="s">
        <v>2470</v>
      </c>
      <c r="D40" s="33" t="s">
        <v>2882</v>
      </c>
      <c r="E40" s="42">
        <v>31277.01</v>
      </c>
      <c r="F40" s="42">
        <v>1133</v>
      </c>
      <c r="G40" s="42">
        <v>27.61</v>
      </c>
      <c r="N40" s="50">
        <f t="shared" si="1"/>
        <v>24.434849999999997</v>
      </c>
      <c r="O40" s="50"/>
      <c r="P40" s="16">
        <f t="shared" si="2"/>
        <v>0</v>
      </c>
    </row>
    <row r="41" spans="1:16" ht="11.85" customHeight="1" outlineLevel="2">
      <c r="A41" s="14" t="s">
        <v>2897</v>
      </c>
      <c r="B41" s="15" t="s">
        <v>2898</v>
      </c>
      <c r="C41" s="15" t="s">
        <v>2470</v>
      </c>
      <c r="D41" s="33" t="s">
        <v>2882</v>
      </c>
      <c r="E41" s="42">
        <v>16756.32</v>
      </c>
      <c r="F41" s="42">
        <v>24</v>
      </c>
      <c r="G41" s="42">
        <v>698.18</v>
      </c>
      <c r="N41" s="50">
        <f t="shared" si="1"/>
        <v>617.88929999999993</v>
      </c>
      <c r="O41" s="50"/>
      <c r="P41" s="16">
        <f t="shared" si="2"/>
        <v>0</v>
      </c>
    </row>
    <row r="42" spans="1:16" ht="11.85" customHeight="1" outlineLevel="2">
      <c r="A42" s="14" t="s">
        <v>2901</v>
      </c>
      <c r="B42" s="15" t="s">
        <v>2902</v>
      </c>
      <c r="C42" s="15" t="s">
        <v>2470</v>
      </c>
      <c r="D42" s="33" t="s">
        <v>2882</v>
      </c>
      <c r="E42" s="42">
        <v>40916.239999999998</v>
      </c>
      <c r="F42" s="42">
        <v>10</v>
      </c>
      <c r="G42" s="42">
        <v>4091.62</v>
      </c>
      <c r="N42" s="50">
        <f t="shared" si="1"/>
        <v>3621.0836999999992</v>
      </c>
      <c r="O42" s="50"/>
      <c r="P42" s="16">
        <f t="shared" si="2"/>
        <v>0</v>
      </c>
    </row>
    <row r="43" spans="1:16" ht="22.35" customHeight="1" outlineLevel="2">
      <c r="A43" s="14" t="s">
        <v>2903</v>
      </c>
      <c r="B43" s="15" t="s">
        <v>2904</v>
      </c>
      <c r="C43" s="15" t="s">
        <v>2470</v>
      </c>
      <c r="D43" s="33" t="s">
        <v>2882</v>
      </c>
      <c r="E43" s="42">
        <v>29561.94</v>
      </c>
      <c r="F43" s="42">
        <v>159</v>
      </c>
      <c r="G43" s="42">
        <v>185.92</v>
      </c>
      <c r="N43" s="50">
        <f t="shared" si="1"/>
        <v>164.53919999999999</v>
      </c>
      <c r="O43" s="50"/>
      <c r="P43" s="16">
        <f t="shared" si="2"/>
        <v>0</v>
      </c>
    </row>
    <row r="44" spans="1:16" ht="11.85" customHeight="1" outlineLevel="2">
      <c r="A44" s="14" t="s">
        <v>2905</v>
      </c>
      <c r="B44" s="15" t="s">
        <v>2906</v>
      </c>
      <c r="C44" s="15" t="s">
        <v>2470</v>
      </c>
      <c r="D44" s="33" t="s">
        <v>2882</v>
      </c>
      <c r="E44" s="42">
        <v>13328.16</v>
      </c>
      <c r="F44" s="42">
        <v>4</v>
      </c>
      <c r="G44" s="42">
        <v>3332.04</v>
      </c>
      <c r="N44" s="50">
        <f t="shared" si="1"/>
        <v>2948.8553999999999</v>
      </c>
      <c r="O44" s="50"/>
      <c r="P44" s="16">
        <f t="shared" si="2"/>
        <v>0</v>
      </c>
    </row>
    <row r="45" spans="1:16" ht="11.85" customHeight="1" outlineLevel="2">
      <c r="A45" s="14" t="s">
        <v>2907</v>
      </c>
      <c r="B45" s="15" t="s">
        <v>2908</v>
      </c>
      <c r="C45" s="15" t="s">
        <v>2470</v>
      </c>
      <c r="D45" s="33" t="s">
        <v>2882</v>
      </c>
      <c r="E45" s="42">
        <v>32768.89</v>
      </c>
      <c r="F45" s="42">
        <v>31</v>
      </c>
      <c r="G45" s="42">
        <v>1057.06</v>
      </c>
      <c r="N45" s="50">
        <f t="shared" si="1"/>
        <v>935.49810000000002</v>
      </c>
      <c r="O45" s="50"/>
      <c r="P45" s="16">
        <f t="shared" si="2"/>
        <v>0</v>
      </c>
    </row>
    <row r="46" spans="1:16" ht="11.85" customHeight="1" outlineLevel="2">
      <c r="A46" s="14" t="s">
        <v>2909</v>
      </c>
      <c r="B46" s="15" t="s">
        <v>2910</v>
      </c>
      <c r="C46" s="15" t="s">
        <v>2470</v>
      </c>
      <c r="D46" s="33" t="s">
        <v>2882</v>
      </c>
      <c r="E46" s="42">
        <v>25038.89</v>
      </c>
      <c r="F46" s="42">
        <v>1</v>
      </c>
      <c r="G46" s="42">
        <v>25038.89</v>
      </c>
      <c r="N46" s="50">
        <f t="shared" si="1"/>
        <v>22159.417649999999</v>
      </c>
      <c r="O46" s="50"/>
      <c r="P46" s="16">
        <f t="shared" si="2"/>
        <v>0</v>
      </c>
    </row>
    <row r="47" spans="1:16" ht="11.85" customHeight="1" outlineLevel="2">
      <c r="A47" s="14" t="s">
        <v>2911</v>
      </c>
      <c r="B47" s="15" t="s">
        <v>2912</v>
      </c>
      <c r="C47" s="15" t="s">
        <v>2470</v>
      </c>
      <c r="D47" s="33" t="s">
        <v>2882</v>
      </c>
      <c r="E47" s="42">
        <v>50869.89</v>
      </c>
      <c r="F47" s="42">
        <v>2</v>
      </c>
      <c r="G47" s="42">
        <v>25434.95</v>
      </c>
      <c r="N47" s="50">
        <f t="shared" si="1"/>
        <v>22509.93075</v>
      </c>
      <c r="O47" s="50"/>
      <c r="P47" s="16">
        <f t="shared" si="2"/>
        <v>0</v>
      </c>
    </row>
    <row r="48" spans="1:16" ht="11.85" customHeight="1" outlineLevel="2">
      <c r="A48" s="14" t="s">
        <v>2913</v>
      </c>
      <c r="B48" s="15" t="s">
        <v>2914</v>
      </c>
      <c r="C48" s="15" t="s">
        <v>2470</v>
      </c>
      <c r="D48" s="33" t="s">
        <v>2882</v>
      </c>
      <c r="E48" s="42">
        <v>15372</v>
      </c>
      <c r="F48" s="42">
        <v>400</v>
      </c>
      <c r="G48" s="42">
        <v>38.43</v>
      </c>
      <c r="N48" s="50">
        <f t="shared" si="1"/>
        <v>34.010550000000002</v>
      </c>
      <c r="O48" s="50"/>
      <c r="P48" s="16">
        <f t="shared" si="2"/>
        <v>0</v>
      </c>
    </row>
    <row r="49" spans="1:16" ht="11.85" customHeight="1" outlineLevel="2">
      <c r="A49" s="14" t="s">
        <v>2915</v>
      </c>
      <c r="B49" s="15" t="s">
        <v>2916</v>
      </c>
      <c r="C49" s="15" t="s">
        <v>2470</v>
      </c>
      <c r="D49" s="33" t="s">
        <v>2882</v>
      </c>
      <c r="E49" s="42">
        <v>13148.56</v>
      </c>
      <c r="F49" s="42">
        <v>200</v>
      </c>
      <c r="G49" s="42">
        <v>65.739999999999995</v>
      </c>
      <c r="N49" s="50">
        <f t="shared" si="1"/>
        <v>58.179899999999989</v>
      </c>
      <c r="O49" s="50"/>
      <c r="P49" s="16">
        <f t="shared" si="2"/>
        <v>0</v>
      </c>
    </row>
    <row r="50" spans="1:16" ht="11.85" customHeight="1" outlineLevel="2">
      <c r="A50" s="14" t="s">
        <v>2484</v>
      </c>
      <c r="B50" s="15" t="s">
        <v>2485</v>
      </c>
      <c r="C50" s="15" t="s">
        <v>2470</v>
      </c>
      <c r="D50" s="33" t="s">
        <v>2882</v>
      </c>
      <c r="E50" s="42">
        <v>10258.200000000001</v>
      </c>
      <c r="F50" s="42">
        <v>82</v>
      </c>
      <c r="G50" s="42">
        <v>125.1</v>
      </c>
      <c r="N50" s="50">
        <f t="shared" si="1"/>
        <v>110.7135</v>
      </c>
      <c r="O50" s="50"/>
      <c r="P50" s="16">
        <f t="shared" si="2"/>
        <v>0</v>
      </c>
    </row>
    <row r="51" spans="1:16" ht="11.85" customHeight="1" outlineLevel="2">
      <c r="A51" s="14" t="s">
        <v>2917</v>
      </c>
      <c r="B51" s="15" t="s">
        <v>2918</v>
      </c>
      <c r="C51" s="15" t="s">
        <v>2470</v>
      </c>
      <c r="D51" s="33" t="s">
        <v>2882</v>
      </c>
      <c r="E51" s="42">
        <v>19182.96</v>
      </c>
      <c r="F51" s="42">
        <v>5</v>
      </c>
      <c r="G51" s="42">
        <v>3836.59</v>
      </c>
      <c r="N51" s="50">
        <f t="shared" si="1"/>
        <v>3395.3821499999999</v>
      </c>
      <c r="O51" s="50"/>
      <c r="P51" s="16">
        <f t="shared" si="2"/>
        <v>0</v>
      </c>
    </row>
    <row r="52" spans="1:16" ht="11.85" customHeight="1" outlineLevel="2">
      <c r="A52" s="14" t="s">
        <v>2919</v>
      </c>
      <c r="B52" s="15" t="s">
        <v>2920</v>
      </c>
      <c r="C52" s="15" t="s">
        <v>2470</v>
      </c>
      <c r="D52" s="33" t="s">
        <v>2882</v>
      </c>
      <c r="E52" s="42">
        <v>14447.22</v>
      </c>
      <c r="F52" s="42">
        <v>3</v>
      </c>
      <c r="G52" s="42">
        <v>4815.74</v>
      </c>
      <c r="N52" s="50">
        <f t="shared" si="1"/>
        <v>4261.9299000000001</v>
      </c>
      <c r="O52" s="50"/>
      <c r="P52" s="16">
        <f t="shared" si="2"/>
        <v>0</v>
      </c>
    </row>
    <row r="53" spans="1:16" ht="11.85" customHeight="1" outlineLevel="2">
      <c r="A53" s="14" t="s">
        <v>2921</v>
      </c>
      <c r="B53" s="15" t="s">
        <v>2922</v>
      </c>
      <c r="C53" s="15" t="s">
        <v>2470</v>
      </c>
      <c r="D53" s="33" t="s">
        <v>2882</v>
      </c>
      <c r="E53" s="42">
        <v>36478.129999999997</v>
      </c>
      <c r="F53" s="42">
        <v>1</v>
      </c>
      <c r="G53" s="42">
        <v>36478.129999999997</v>
      </c>
      <c r="N53" s="50">
        <f t="shared" si="1"/>
        <v>32283.145049999999</v>
      </c>
      <c r="O53" s="50"/>
      <c r="P53" s="16">
        <f t="shared" si="2"/>
        <v>0</v>
      </c>
    </row>
    <row r="54" spans="1:16" ht="11.85" customHeight="1" outlineLevel="2">
      <c r="A54" s="14" t="s">
        <v>2925</v>
      </c>
      <c r="B54" s="15" t="s">
        <v>2926</v>
      </c>
      <c r="C54" s="15" t="s">
        <v>2470</v>
      </c>
      <c r="D54" s="33" t="s">
        <v>2882</v>
      </c>
      <c r="E54" s="42">
        <v>33248.370000000003</v>
      </c>
      <c r="F54" s="42">
        <v>9</v>
      </c>
      <c r="G54" s="42">
        <v>3694.26</v>
      </c>
      <c r="N54" s="50">
        <f t="shared" si="1"/>
        <v>3269.4201000000003</v>
      </c>
      <c r="O54" s="50"/>
      <c r="P54" s="16">
        <f t="shared" si="2"/>
        <v>0</v>
      </c>
    </row>
    <row r="55" spans="1:16" ht="11.85" customHeight="1" outlineLevel="2">
      <c r="A55" s="14" t="s">
        <v>2927</v>
      </c>
      <c r="B55" s="15" t="s">
        <v>2928</v>
      </c>
      <c r="C55" s="15" t="s">
        <v>2470</v>
      </c>
      <c r="D55" s="33" t="s">
        <v>2882</v>
      </c>
      <c r="E55" s="42">
        <v>357596.59</v>
      </c>
      <c r="F55" s="42">
        <v>316</v>
      </c>
      <c r="G55" s="42">
        <v>1131.6300000000001</v>
      </c>
      <c r="N55" s="50">
        <f t="shared" si="1"/>
        <v>1001.4925499999999</v>
      </c>
      <c r="O55" s="50"/>
      <c r="P55" s="16">
        <f t="shared" si="2"/>
        <v>0</v>
      </c>
    </row>
    <row r="56" spans="1:16" ht="11.85" customHeight="1" outlineLevel="2">
      <c r="A56" s="14" t="s">
        <v>2929</v>
      </c>
      <c r="B56" s="15" t="s">
        <v>2930</v>
      </c>
      <c r="C56" s="15" t="s">
        <v>2470</v>
      </c>
      <c r="D56" s="33" t="s">
        <v>2882</v>
      </c>
      <c r="E56" s="42">
        <v>25584.34</v>
      </c>
      <c r="F56" s="42">
        <v>674</v>
      </c>
      <c r="G56" s="42">
        <v>37.96</v>
      </c>
      <c r="N56" s="50">
        <f t="shared" si="1"/>
        <v>33.5946</v>
      </c>
      <c r="O56" s="50"/>
      <c r="P56" s="16">
        <f t="shared" si="2"/>
        <v>0</v>
      </c>
    </row>
    <row r="57" spans="1:16" ht="11.85" customHeight="1" outlineLevel="2">
      <c r="A57" s="14" t="s">
        <v>2931</v>
      </c>
      <c r="B57" s="15" t="s">
        <v>2932</v>
      </c>
      <c r="C57" s="15" t="s">
        <v>2470</v>
      </c>
      <c r="D57" s="33" t="s">
        <v>2882</v>
      </c>
      <c r="E57" s="42">
        <v>25922.05</v>
      </c>
      <c r="F57" s="42">
        <v>261</v>
      </c>
      <c r="G57" s="42">
        <v>99.32</v>
      </c>
      <c r="N57" s="50">
        <f t="shared" si="1"/>
        <v>87.898199999999989</v>
      </c>
      <c r="O57" s="50"/>
      <c r="P57" s="16">
        <f t="shared" si="2"/>
        <v>0</v>
      </c>
    </row>
    <row r="58" spans="1:16" ht="11.85" customHeight="1" outlineLevel="2">
      <c r="A58" s="14" t="s">
        <v>2933</v>
      </c>
      <c r="B58" s="15" t="s">
        <v>2934</v>
      </c>
      <c r="C58" s="15" t="s">
        <v>2470</v>
      </c>
      <c r="D58" s="33" t="s">
        <v>2882</v>
      </c>
      <c r="E58" s="42">
        <v>43618.11</v>
      </c>
      <c r="F58" s="42">
        <v>97</v>
      </c>
      <c r="G58" s="42">
        <v>449.67</v>
      </c>
      <c r="N58" s="50">
        <f t="shared" si="1"/>
        <v>397.95794999999998</v>
      </c>
      <c r="O58" s="50"/>
      <c r="P58" s="16">
        <f t="shared" si="2"/>
        <v>0</v>
      </c>
    </row>
    <row r="59" spans="1:16" ht="22.35" customHeight="1" outlineLevel="2">
      <c r="A59" s="14" t="s">
        <v>2559</v>
      </c>
      <c r="B59" s="15" t="s">
        <v>2560</v>
      </c>
      <c r="C59" s="15" t="s">
        <v>2470</v>
      </c>
      <c r="D59" s="33" t="s">
        <v>2882</v>
      </c>
      <c r="E59" s="42">
        <v>30906</v>
      </c>
      <c r="F59" s="42">
        <v>600</v>
      </c>
      <c r="G59" s="42">
        <v>51.51</v>
      </c>
      <c r="N59" s="50">
        <f t="shared" si="1"/>
        <v>45.586349999999996</v>
      </c>
      <c r="O59" s="50"/>
      <c r="P59" s="16">
        <f t="shared" si="2"/>
        <v>0</v>
      </c>
    </row>
    <row r="60" spans="1:16" ht="22.35" customHeight="1" outlineLevel="2">
      <c r="A60" s="14" t="s">
        <v>2814</v>
      </c>
      <c r="B60" s="15" t="s">
        <v>2815</v>
      </c>
      <c r="C60" s="15" t="s">
        <v>2470</v>
      </c>
      <c r="D60" s="33" t="s">
        <v>2882</v>
      </c>
      <c r="E60" s="42">
        <v>7573.76</v>
      </c>
      <c r="F60" s="42">
        <v>123</v>
      </c>
      <c r="G60" s="42">
        <v>61.58</v>
      </c>
      <c r="N60" s="50">
        <f t="shared" si="1"/>
        <v>54.4983</v>
      </c>
      <c r="O60" s="50"/>
      <c r="P60" s="16">
        <f t="shared" si="2"/>
        <v>0</v>
      </c>
    </row>
    <row r="61" spans="1:16" ht="22.35" customHeight="1" outlineLevel="2">
      <c r="A61" s="14" t="s">
        <v>2816</v>
      </c>
      <c r="B61" s="15" t="s">
        <v>2817</v>
      </c>
      <c r="C61" s="15" t="s">
        <v>2470</v>
      </c>
      <c r="D61" s="33" t="s">
        <v>2882</v>
      </c>
      <c r="E61" s="42">
        <v>10745.46</v>
      </c>
      <c r="F61" s="42">
        <v>81</v>
      </c>
      <c r="G61" s="42">
        <v>132.66</v>
      </c>
      <c r="N61" s="50">
        <f t="shared" si="1"/>
        <v>117.40409999999999</v>
      </c>
      <c r="O61" s="50"/>
      <c r="P61" s="16">
        <f t="shared" si="2"/>
        <v>0</v>
      </c>
    </row>
    <row r="62" spans="1:16" ht="11.85" customHeight="1" outlineLevel="2">
      <c r="A62" s="14" t="s">
        <v>2935</v>
      </c>
      <c r="B62" s="15" t="s">
        <v>2936</v>
      </c>
      <c r="C62" s="15" t="s">
        <v>2470</v>
      </c>
      <c r="D62" s="33" t="s">
        <v>2882</v>
      </c>
      <c r="E62" s="42">
        <v>22106.32</v>
      </c>
      <c r="F62" s="42">
        <v>640</v>
      </c>
      <c r="G62" s="42">
        <v>34.54</v>
      </c>
      <c r="N62" s="50">
        <f t="shared" si="1"/>
        <v>30.567899999999998</v>
      </c>
      <c r="O62" s="50"/>
      <c r="P62" s="16">
        <f t="shared" ref="P62:P107" si="3">SUM(I62:M62)</f>
        <v>0</v>
      </c>
    </row>
    <row r="63" spans="1:16" ht="11.85" customHeight="1" outlineLevel="2">
      <c r="A63" s="14" t="s">
        <v>2471</v>
      </c>
      <c r="B63" s="15" t="s">
        <v>2472</v>
      </c>
      <c r="C63" s="15" t="s">
        <v>2470</v>
      </c>
      <c r="D63" s="33" t="s">
        <v>2882</v>
      </c>
      <c r="E63" s="42">
        <v>97549.02</v>
      </c>
      <c r="F63" s="42">
        <v>388</v>
      </c>
      <c r="G63" s="42">
        <v>251.42</v>
      </c>
      <c r="N63" s="50">
        <f t="shared" si="1"/>
        <v>222.50669999999997</v>
      </c>
      <c r="O63" s="50"/>
      <c r="P63" s="16">
        <f t="shared" si="3"/>
        <v>0</v>
      </c>
    </row>
    <row r="64" spans="1:16" ht="11.85" customHeight="1" outlineLevel="2">
      <c r="A64" s="14" t="s">
        <v>2818</v>
      </c>
      <c r="B64" s="15" t="s">
        <v>2819</v>
      </c>
      <c r="C64" s="15" t="s">
        <v>2470</v>
      </c>
      <c r="D64" s="33" t="s">
        <v>2882</v>
      </c>
      <c r="E64" s="42">
        <v>17307.97</v>
      </c>
      <c r="F64" s="42">
        <v>619</v>
      </c>
      <c r="G64" s="42">
        <v>27.96</v>
      </c>
      <c r="N64" s="50">
        <f t="shared" si="1"/>
        <v>24.744600000000002</v>
      </c>
      <c r="O64" s="50"/>
      <c r="P64" s="16">
        <f t="shared" si="3"/>
        <v>0</v>
      </c>
    </row>
    <row r="65" spans="1:16" ht="11.85" customHeight="1" outlineLevel="2">
      <c r="A65" s="14" t="s">
        <v>2937</v>
      </c>
      <c r="B65" s="15" t="s">
        <v>2938</v>
      </c>
      <c r="C65" s="15" t="s">
        <v>2470</v>
      </c>
      <c r="D65" s="33" t="s">
        <v>2882</v>
      </c>
      <c r="E65" s="42">
        <v>13908.57</v>
      </c>
      <c r="F65" s="42">
        <v>369</v>
      </c>
      <c r="G65" s="42">
        <v>37.69</v>
      </c>
      <c r="N65" s="50">
        <f t="shared" si="1"/>
        <v>33.355649999999997</v>
      </c>
      <c r="O65" s="50"/>
      <c r="P65" s="16">
        <f t="shared" si="3"/>
        <v>0</v>
      </c>
    </row>
    <row r="66" spans="1:16" ht="11.85" customHeight="1" outlineLevel="2">
      <c r="A66" s="14" t="s">
        <v>2939</v>
      </c>
      <c r="B66" s="15" t="s">
        <v>2940</v>
      </c>
      <c r="C66" s="15" t="s">
        <v>2470</v>
      </c>
      <c r="D66" s="33" t="s">
        <v>2882</v>
      </c>
      <c r="E66" s="42">
        <v>15430.66</v>
      </c>
      <c r="F66" s="42">
        <v>411</v>
      </c>
      <c r="G66" s="42">
        <v>37.54</v>
      </c>
      <c r="N66" s="50">
        <f t="shared" si="1"/>
        <v>33.222899999999996</v>
      </c>
      <c r="O66" s="50"/>
      <c r="P66" s="16">
        <f t="shared" si="3"/>
        <v>0</v>
      </c>
    </row>
    <row r="67" spans="1:16" ht="11.85" customHeight="1" outlineLevel="2">
      <c r="A67" s="14" t="s">
        <v>2941</v>
      </c>
      <c r="B67" s="15" t="s">
        <v>2942</v>
      </c>
      <c r="C67" s="15" t="s">
        <v>2470</v>
      </c>
      <c r="D67" s="33" t="s">
        <v>2882</v>
      </c>
      <c r="E67" s="42">
        <v>15603.76</v>
      </c>
      <c r="F67" s="42">
        <v>350</v>
      </c>
      <c r="G67" s="42">
        <v>44.58</v>
      </c>
      <c r="N67" s="50">
        <f t="shared" si="1"/>
        <v>39.453299999999999</v>
      </c>
      <c r="O67" s="50"/>
      <c r="P67" s="16">
        <f t="shared" si="3"/>
        <v>0</v>
      </c>
    </row>
    <row r="68" spans="1:16" ht="11.85" customHeight="1" outlineLevel="2">
      <c r="A68" s="14" t="s">
        <v>2943</v>
      </c>
      <c r="B68" s="15" t="s">
        <v>2944</v>
      </c>
      <c r="C68" s="15" t="s">
        <v>2470</v>
      </c>
      <c r="D68" s="33" t="s">
        <v>2882</v>
      </c>
      <c r="E68" s="42">
        <v>26057.15</v>
      </c>
      <c r="F68" s="42">
        <v>3000</v>
      </c>
      <c r="G68" s="42">
        <v>8.69</v>
      </c>
      <c r="N68" s="50">
        <f t="shared" si="1"/>
        <v>7.6906499999999998</v>
      </c>
      <c r="O68" s="50"/>
      <c r="P68" s="16">
        <f t="shared" si="3"/>
        <v>0</v>
      </c>
    </row>
    <row r="69" spans="1:16" ht="22.35" customHeight="1" outlineLevel="2">
      <c r="A69" s="14" t="s">
        <v>2945</v>
      </c>
      <c r="B69" s="15" t="s">
        <v>2946</v>
      </c>
      <c r="C69" s="15" t="s">
        <v>2470</v>
      </c>
      <c r="D69" s="33" t="s">
        <v>2882</v>
      </c>
      <c r="E69" s="42">
        <v>59060.83</v>
      </c>
      <c r="F69" s="42">
        <v>270</v>
      </c>
      <c r="G69" s="42">
        <v>218.74</v>
      </c>
      <c r="N69" s="50">
        <f t="shared" si="1"/>
        <v>193.5849</v>
      </c>
      <c r="O69" s="50"/>
      <c r="P69" s="16">
        <f t="shared" si="3"/>
        <v>0</v>
      </c>
    </row>
    <row r="70" spans="1:16" ht="11.85" customHeight="1" outlineLevel="2">
      <c r="A70" s="14" t="s">
        <v>2947</v>
      </c>
      <c r="B70" s="15" t="s">
        <v>2948</v>
      </c>
      <c r="C70" s="15" t="s">
        <v>2470</v>
      </c>
      <c r="D70" s="33" t="s">
        <v>2882</v>
      </c>
      <c r="E70" s="42">
        <v>25361.77</v>
      </c>
      <c r="F70" s="42">
        <v>674</v>
      </c>
      <c r="G70" s="42">
        <v>37.630000000000003</v>
      </c>
      <c r="N70" s="50">
        <f t="shared" si="1"/>
        <v>33.302549999999997</v>
      </c>
      <c r="O70" s="50"/>
      <c r="P70" s="16">
        <f t="shared" si="3"/>
        <v>0</v>
      </c>
    </row>
    <row r="71" spans="1:16" ht="11.85" customHeight="1" outlineLevel="2">
      <c r="A71" s="14" t="s">
        <v>2949</v>
      </c>
      <c r="B71" s="15" t="s">
        <v>2950</v>
      </c>
      <c r="C71" s="15" t="s">
        <v>2470</v>
      </c>
      <c r="D71" s="33" t="s">
        <v>2882</v>
      </c>
      <c r="E71" s="42">
        <v>21775.53</v>
      </c>
      <c r="F71" s="42">
        <v>589</v>
      </c>
      <c r="G71" s="42">
        <v>36.97</v>
      </c>
      <c r="N71" s="50">
        <f t="shared" si="1"/>
        <v>32.718449999999997</v>
      </c>
      <c r="O71" s="50"/>
      <c r="P71" s="16">
        <f t="shared" si="3"/>
        <v>0</v>
      </c>
    </row>
    <row r="72" spans="1:16" ht="11.85" customHeight="1" outlineLevel="2">
      <c r="A72" s="14" t="s">
        <v>2951</v>
      </c>
      <c r="B72" s="15" t="s">
        <v>2952</v>
      </c>
      <c r="C72" s="15" t="s">
        <v>2470</v>
      </c>
      <c r="D72" s="33" t="s">
        <v>2882</v>
      </c>
      <c r="E72" s="42">
        <v>15838.51</v>
      </c>
      <c r="F72" s="42">
        <v>424</v>
      </c>
      <c r="G72" s="42">
        <v>37.35</v>
      </c>
      <c r="N72" s="50">
        <f t="shared" si="1"/>
        <v>33.054749999999999</v>
      </c>
      <c r="O72" s="50"/>
      <c r="P72" s="16">
        <f t="shared" si="3"/>
        <v>0</v>
      </c>
    </row>
    <row r="73" spans="1:16" ht="11.85" customHeight="1" outlineLevel="2">
      <c r="A73" s="14" t="s">
        <v>2953</v>
      </c>
      <c r="B73" s="15" t="s">
        <v>2954</v>
      </c>
      <c r="C73" s="15" t="s">
        <v>2470</v>
      </c>
      <c r="D73" s="33" t="s">
        <v>2882</v>
      </c>
      <c r="E73" s="42">
        <v>11928.8</v>
      </c>
      <c r="F73" s="42">
        <v>3</v>
      </c>
      <c r="G73" s="42">
        <v>3976.27</v>
      </c>
      <c r="N73" s="50">
        <f t="shared" ref="N73:N136" si="4">G73*1.18*0.75</f>
        <v>3518.9989500000001</v>
      </c>
      <c r="O73" s="50"/>
      <c r="P73" s="16">
        <f t="shared" si="3"/>
        <v>0</v>
      </c>
    </row>
    <row r="74" spans="1:16" ht="11.85" customHeight="1" outlineLevel="2">
      <c r="A74" s="14" t="s">
        <v>2955</v>
      </c>
      <c r="B74" s="15" t="s">
        <v>2956</v>
      </c>
      <c r="C74" s="15" t="s">
        <v>2470</v>
      </c>
      <c r="D74" s="33" t="s">
        <v>2882</v>
      </c>
      <c r="E74" s="42">
        <v>14818.27</v>
      </c>
      <c r="F74" s="42">
        <v>52</v>
      </c>
      <c r="G74" s="42">
        <v>284.97000000000003</v>
      </c>
      <c r="N74" s="50">
        <f t="shared" si="4"/>
        <v>252.19845000000004</v>
      </c>
      <c r="O74" s="50"/>
      <c r="P74" s="16">
        <f t="shared" si="3"/>
        <v>0</v>
      </c>
    </row>
    <row r="75" spans="1:16" ht="11.85" customHeight="1" outlineLevel="2">
      <c r="A75" s="14" t="s">
        <v>2957</v>
      </c>
      <c r="B75" s="15" t="s">
        <v>2958</v>
      </c>
      <c r="C75" s="15" t="s">
        <v>2470</v>
      </c>
      <c r="D75" s="33" t="s">
        <v>2882</v>
      </c>
      <c r="E75" s="42">
        <v>90400.77</v>
      </c>
      <c r="F75" s="42">
        <v>53</v>
      </c>
      <c r="G75" s="42">
        <v>1705.67</v>
      </c>
      <c r="N75" s="50">
        <f t="shared" si="4"/>
        <v>1509.5179499999999</v>
      </c>
      <c r="O75" s="50"/>
      <c r="P75" s="16">
        <f t="shared" si="3"/>
        <v>0</v>
      </c>
    </row>
    <row r="76" spans="1:16" ht="11.85" customHeight="1" outlineLevel="2">
      <c r="A76" s="14" t="s">
        <v>2959</v>
      </c>
      <c r="B76" s="15" t="s">
        <v>2960</v>
      </c>
      <c r="C76" s="15" t="s">
        <v>2470</v>
      </c>
      <c r="D76" s="33" t="s">
        <v>2882</v>
      </c>
      <c r="E76" s="42">
        <v>30331.57</v>
      </c>
      <c r="F76" s="42">
        <v>73</v>
      </c>
      <c r="G76" s="42">
        <v>415.5</v>
      </c>
      <c r="N76" s="50">
        <f t="shared" si="4"/>
        <v>367.71749999999997</v>
      </c>
      <c r="O76" s="50"/>
      <c r="P76" s="16">
        <f t="shared" si="3"/>
        <v>0</v>
      </c>
    </row>
    <row r="77" spans="1:16" ht="11.85" customHeight="1" outlineLevel="2">
      <c r="A77" s="14" t="s">
        <v>2961</v>
      </c>
      <c r="B77" s="15" t="s">
        <v>2962</v>
      </c>
      <c r="C77" s="15" t="s">
        <v>2470</v>
      </c>
      <c r="D77" s="33" t="s">
        <v>2882</v>
      </c>
      <c r="E77" s="42">
        <v>26705.919999999998</v>
      </c>
      <c r="F77" s="42">
        <v>36</v>
      </c>
      <c r="G77" s="42">
        <v>741.83</v>
      </c>
      <c r="N77" s="50">
        <f t="shared" si="4"/>
        <v>656.51954999999998</v>
      </c>
      <c r="O77" s="50"/>
      <c r="P77" s="16">
        <f t="shared" si="3"/>
        <v>0</v>
      </c>
    </row>
    <row r="78" spans="1:16" ht="11.85" customHeight="1" outlineLevel="2">
      <c r="A78" s="14" t="s">
        <v>2963</v>
      </c>
      <c r="B78" s="15" t="s">
        <v>2964</v>
      </c>
      <c r="C78" s="15" t="s">
        <v>2470</v>
      </c>
      <c r="D78" s="33" t="s">
        <v>2882</v>
      </c>
      <c r="E78" s="42">
        <v>13775.81</v>
      </c>
      <c r="F78" s="42">
        <v>37</v>
      </c>
      <c r="G78" s="42">
        <v>372.32</v>
      </c>
      <c r="N78" s="50">
        <f t="shared" si="4"/>
        <v>329.50319999999999</v>
      </c>
      <c r="O78" s="50"/>
      <c r="P78" s="16">
        <f t="shared" si="3"/>
        <v>0</v>
      </c>
    </row>
    <row r="79" spans="1:16" ht="11.85" customHeight="1" outlineLevel="2">
      <c r="A79" s="14" t="s">
        <v>2965</v>
      </c>
      <c r="B79" s="15" t="s">
        <v>2966</v>
      </c>
      <c r="C79" s="15" t="s">
        <v>2470</v>
      </c>
      <c r="D79" s="33" t="s">
        <v>2882</v>
      </c>
      <c r="E79" s="42">
        <v>22064.68</v>
      </c>
      <c r="F79" s="42">
        <v>16</v>
      </c>
      <c r="G79" s="42">
        <v>1379.04</v>
      </c>
      <c r="N79" s="50">
        <f t="shared" si="4"/>
        <v>1220.4503999999997</v>
      </c>
      <c r="O79" s="50"/>
      <c r="P79" s="16">
        <f t="shared" si="3"/>
        <v>0</v>
      </c>
    </row>
    <row r="80" spans="1:16" ht="11.85" customHeight="1" outlineLevel="2">
      <c r="A80" s="14" t="s">
        <v>2967</v>
      </c>
      <c r="B80" s="15" t="s">
        <v>2968</v>
      </c>
      <c r="C80" s="15" t="s">
        <v>2470</v>
      </c>
      <c r="D80" s="33" t="s">
        <v>2882</v>
      </c>
      <c r="E80" s="42">
        <v>26443.119999999999</v>
      </c>
      <c r="F80" s="42">
        <v>33</v>
      </c>
      <c r="G80" s="42">
        <v>801.31</v>
      </c>
      <c r="N80" s="50">
        <f t="shared" si="4"/>
        <v>709.1593499999999</v>
      </c>
      <c r="O80" s="50"/>
      <c r="P80" s="16">
        <f t="shared" si="3"/>
        <v>0</v>
      </c>
    </row>
    <row r="81" spans="1:16" ht="11.85" customHeight="1" outlineLevel="2">
      <c r="A81" s="14" t="s">
        <v>2828</v>
      </c>
      <c r="B81" s="15" t="s">
        <v>2829</v>
      </c>
      <c r="C81" s="15" t="s">
        <v>2470</v>
      </c>
      <c r="D81" s="33" t="s">
        <v>2882</v>
      </c>
      <c r="E81" s="42">
        <v>38488.6</v>
      </c>
      <c r="F81" s="42">
        <v>48</v>
      </c>
      <c r="G81" s="42">
        <v>801.85</v>
      </c>
      <c r="N81" s="50">
        <f t="shared" si="4"/>
        <v>709.63724999999999</v>
      </c>
      <c r="O81" s="50"/>
      <c r="P81" s="16">
        <f t="shared" si="3"/>
        <v>0</v>
      </c>
    </row>
    <row r="82" spans="1:16" ht="11.85" customHeight="1" outlineLevel="2">
      <c r="A82" s="14" t="s">
        <v>2969</v>
      </c>
      <c r="B82" s="15" t="s">
        <v>2970</v>
      </c>
      <c r="C82" s="15" t="s">
        <v>2470</v>
      </c>
      <c r="D82" s="33" t="s">
        <v>2882</v>
      </c>
      <c r="E82" s="42">
        <v>23328</v>
      </c>
      <c r="F82" s="42">
        <v>432</v>
      </c>
      <c r="G82" s="42">
        <v>54</v>
      </c>
      <c r="N82" s="50">
        <f t="shared" si="4"/>
        <v>47.79</v>
      </c>
      <c r="O82" s="50"/>
      <c r="P82" s="16">
        <f t="shared" si="3"/>
        <v>0</v>
      </c>
    </row>
    <row r="83" spans="1:16" ht="11.85" customHeight="1" outlineLevel="2">
      <c r="A83" s="14" t="s">
        <v>2830</v>
      </c>
      <c r="B83" s="15" t="s">
        <v>2831</v>
      </c>
      <c r="C83" s="15" t="s">
        <v>2470</v>
      </c>
      <c r="D83" s="33" t="s">
        <v>2882</v>
      </c>
      <c r="E83" s="42">
        <v>43671.199999999997</v>
      </c>
      <c r="F83" s="42">
        <v>31</v>
      </c>
      <c r="G83" s="42">
        <v>1408.75</v>
      </c>
      <c r="N83" s="50">
        <f t="shared" si="4"/>
        <v>1246.7437499999999</v>
      </c>
      <c r="O83" s="50"/>
      <c r="P83" s="16">
        <f t="shared" si="3"/>
        <v>0</v>
      </c>
    </row>
    <row r="84" spans="1:16" ht="11.85" customHeight="1" outlineLevel="2">
      <c r="A84" s="14" t="s">
        <v>2971</v>
      </c>
      <c r="B84" s="15" t="s">
        <v>2972</v>
      </c>
      <c r="C84" s="15" t="s">
        <v>2470</v>
      </c>
      <c r="D84" s="33" t="s">
        <v>2882</v>
      </c>
      <c r="E84" s="42">
        <v>23865.5</v>
      </c>
      <c r="F84" s="42">
        <v>10</v>
      </c>
      <c r="G84" s="42">
        <v>2386.5500000000002</v>
      </c>
      <c r="N84" s="50">
        <f t="shared" si="4"/>
        <v>2112.0967499999997</v>
      </c>
      <c r="O84" s="50"/>
      <c r="P84" s="16">
        <f t="shared" si="3"/>
        <v>0</v>
      </c>
    </row>
    <row r="85" spans="1:16" ht="11.85" customHeight="1" outlineLevel="2">
      <c r="A85" s="14" t="s">
        <v>2973</v>
      </c>
      <c r="B85" s="15" t="s">
        <v>2974</v>
      </c>
      <c r="C85" s="15" t="s">
        <v>2470</v>
      </c>
      <c r="D85" s="33" t="s">
        <v>2882</v>
      </c>
      <c r="E85" s="42">
        <v>10690.84</v>
      </c>
      <c r="F85" s="42">
        <v>14</v>
      </c>
      <c r="G85" s="42">
        <v>763.63</v>
      </c>
      <c r="N85" s="50">
        <f t="shared" si="4"/>
        <v>675.81254999999999</v>
      </c>
      <c r="O85" s="50"/>
      <c r="P85" s="16">
        <f t="shared" si="3"/>
        <v>0</v>
      </c>
    </row>
    <row r="86" spans="1:16" ht="11.85" customHeight="1" outlineLevel="2">
      <c r="A86" s="14" t="s">
        <v>2975</v>
      </c>
      <c r="B86" s="15" t="s">
        <v>2976</v>
      </c>
      <c r="C86" s="15" t="s">
        <v>2470</v>
      </c>
      <c r="D86" s="33" t="s">
        <v>2882</v>
      </c>
      <c r="E86" s="42">
        <v>261018.14</v>
      </c>
      <c r="F86" s="42">
        <v>11</v>
      </c>
      <c r="G86" s="42">
        <v>23728.92</v>
      </c>
      <c r="N86" s="50">
        <f t="shared" si="4"/>
        <v>21000.094199999996</v>
      </c>
      <c r="O86" s="50"/>
      <c r="P86" s="16">
        <f t="shared" si="3"/>
        <v>0</v>
      </c>
    </row>
    <row r="87" spans="1:16" ht="11.85" customHeight="1" outlineLevel="2">
      <c r="A87" s="14" t="s">
        <v>2832</v>
      </c>
      <c r="B87" s="15" t="s">
        <v>2833</v>
      </c>
      <c r="C87" s="15" t="s">
        <v>2470</v>
      </c>
      <c r="D87" s="33" t="s">
        <v>2882</v>
      </c>
      <c r="E87" s="42">
        <v>97576.19</v>
      </c>
      <c r="F87" s="42">
        <v>33</v>
      </c>
      <c r="G87" s="42">
        <v>2956.85</v>
      </c>
      <c r="N87" s="50">
        <f t="shared" si="4"/>
        <v>2616.8122499999999</v>
      </c>
      <c r="O87" s="50"/>
      <c r="P87" s="16">
        <f t="shared" si="3"/>
        <v>0</v>
      </c>
    </row>
    <row r="88" spans="1:16" ht="11.85" customHeight="1" outlineLevel="2">
      <c r="A88" s="14" t="s">
        <v>2977</v>
      </c>
      <c r="B88" s="15" t="s">
        <v>2978</v>
      </c>
      <c r="C88" s="15" t="s">
        <v>2470</v>
      </c>
      <c r="D88" s="33" t="s">
        <v>2882</v>
      </c>
      <c r="E88" s="42">
        <v>12762.83</v>
      </c>
      <c r="F88" s="42">
        <v>51</v>
      </c>
      <c r="G88" s="42">
        <v>250.25</v>
      </c>
      <c r="N88" s="50">
        <f t="shared" si="4"/>
        <v>221.47124999999997</v>
      </c>
      <c r="O88" s="50"/>
      <c r="P88" s="16">
        <f t="shared" si="3"/>
        <v>0</v>
      </c>
    </row>
    <row r="89" spans="1:16" ht="11.85" customHeight="1" outlineLevel="2">
      <c r="A89" s="14" t="s">
        <v>2979</v>
      </c>
      <c r="B89" s="15" t="s">
        <v>2980</v>
      </c>
      <c r="C89" s="15" t="s">
        <v>2470</v>
      </c>
      <c r="D89" s="33" t="s">
        <v>2882</v>
      </c>
      <c r="E89" s="42">
        <v>11449.49</v>
      </c>
      <c r="F89" s="42">
        <v>4</v>
      </c>
      <c r="G89" s="42">
        <v>2862.37</v>
      </c>
      <c r="N89" s="50">
        <f t="shared" si="4"/>
        <v>2533.1974499999997</v>
      </c>
      <c r="O89" s="50"/>
      <c r="P89" s="16">
        <f t="shared" si="3"/>
        <v>0</v>
      </c>
    </row>
    <row r="90" spans="1:16" ht="11.85" customHeight="1" outlineLevel="2">
      <c r="A90" s="14" t="s">
        <v>2981</v>
      </c>
      <c r="B90" s="15" t="s">
        <v>2982</v>
      </c>
      <c r="C90" s="15" t="s">
        <v>2470</v>
      </c>
      <c r="D90" s="33" t="s">
        <v>2882</v>
      </c>
      <c r="E90" s="42">
        <v>11661</v>
      </c>
      <c r="F90" s="42">
        <v>23</v>
      </c>
      <c r="G90" s="42">
        <v>507</v>
      </c>
      <c r="N90" s="50">
        <f t="shared" si="4"/>
        <v>448.69499999999999</v>
      </c>
      <c r="O90" s="50"/>
      <c r="P90" s="16">
        <f t="shared" si="3"/>
        <v>0</v>
      </c>
    </row>
    <row r="91" spans="1:16" ht="11.85" customHeight="1" outlineLevel="2">
      <c r="A91" s="14" t="s">
        <v>2983</v>
      </c>
      <c r="B91" s="15" t="s">
        <v>2984</v>
      </c>
      <c r="C91" s="15" t="s">
        <v>2475</v>
      </c>
      <c r="D91" s="33" t="s">
        <v>2882</v>
      </c>
      <c r="E91" s="42">
        <v>18500</v>
      </c>
      <c r="F91" s="42">
        <v>1</v>
      </c>
      <c r="G91" s="42">
        <v>18500</v>
      </c>
      <c r="N91" s="50">
        <f t="shared" si="4"/>
        <v>16372.5</v>
      </c>
      <c r="O91" s="50"/>
      <c r="P91" s="16">
        <f t="shared" si="3"/>
        <v>0</v>
      </c>
    </row>
    <row r="92" spans="1:16" ht="11.85" customHeight="1" outlineLevel="1">
      <c r="A92" s="13" t="s">
        <v>2985</v>
      </c>
      <c r="B92" s="13"/>
      <c r="C92" s="13"/>
      <c r="D92" s="34"/>
      <c r="E92" s="43"/>
      <c r="F92" s="44"/>
      <c r="G92" s="44"/>
      <c r="N92" s="50">
        <f t="shared" si="4"/>
        <v>0</v>
      </c>
      <c r="O92" s="50"/>
      <c r="P92" s="16">
        <f t="shared" si="3"/>
        <v>0</v>
      </c>
    </row>
    <row r="93" spans="1:16" ht="11.25" customHeight="1" outlineLevel="2">
      <c r="A93" s="14" t="s">
        <v>2986</v>
      </c>
      <c r="B93" s="15" t="s">
        <v>2987</v>
      </c>
      <c r="C93" s="15" t="s">
        <v>2469</v>
      </c>
      <c r="D93" s="33" t="s">
        <v>2985</v>
      </c>
      <c r="E93" s="42">
        <v>17443.47</v>
      </c>
      <c r="F93" s="42">
        <v>167.8</v>
      </c>
      <c r="G93" s="42">
        <v>103.95</v>
      </c>
      <c r="N93" s="50">
        <f t="shared" si="4"/>
        <v>91.995750000000001</v>
      </c>
      <c r="O93" s="50"/>
      <c r="P93" s="16">
        <f t="shared" si="3"/>
        <v>0</v>
      </c>
    </row>
    <row r="94" spans="1:16" ht="11.25" customHeight="1" outlineLevel="2">
      <c r="A94" s="14" t="s">
        <v>2988</v>
      </c>
      <c r="B94" s="15" t="s">
        <v>2989</v>
      </c>
      <c r="C94" s="15" t="s">
        <v>2469</v>
      </c>
      <c r="D94" s="33" t="s">
        <v>2985</v>
      </c>
      <c r="E94" s="42">
        <v>59148.19</v>
      </c>
      <c r="F94" s="42">
        <v>410</v>
      </c>
      <c r="G94" s="42">
        <v>144.26</v>
      </c>
      <c r="N94" s="50">
        <f t="shared" si="4"/>
        <v>127.67009999999998</v>
      </c>
      <c r="O94" s="50"/>
      <c r="P94" s="16">
        <f t="shared" si="3"/>
        <v>0</v>
      </c>
    </row>
    <row r="95" spans="1:16" ht="11.25" customHeight="1" outlineLevel="2">
      <c r="A95" s="14" t="s">
        <v>2990</v>
      </c>
      <c r="B95" s="15" t="s">
        <v>2991</v>
      </c>
      <c r="C95" s="15" t="s">
        <v>2469</v>
      </c>
      <c r="D95" s="33" t="s">
        <v>2985</v>
      </c>
      <c r="E95" s="42">
        <v>49149.84</v>
      </c>
      <c r="F95" s="42">
        <v>380</v>
      </c>
      <c r="G95" s="42">
        <v>129.34</v>
      </c>
      <c r="N95" s="50">
        <f t="shared" si="4"/>
        <v>114.46589999999999</v>
      </c>
      <c r="O95" s="50"/>
      <c r="P95" s="16">
        <f t="shared" si="3"/>
        <v>0</v>
      </c>
    </row>
    <row r="96" spans="1:16" ht="11.25" customHeight="1" outlineLevel="2">
      <c r="A96" s="14" t="s">
        <v>2992</v>
      </c>
      <c r="B96" s="15" t="s">
        <v>2993</v>
      </c>
      <c r="C96" s="15" t="s">
        <v>2469</v>
      </c>
      <c r="D96" s="33" t="s">
        <v>2985</v>
      </c>
      <c r="E96" s="42">
        <v>13679.33</v>
      </c>
      <c r="F96" s="42">
        <v>105</v>
      </c>
      <c r="G96" s="42">
        <v>130.28</v>
      </c>
      <c r="N96" s="50">
        <f t="shared" si="4"/>
        <v>115.2978</v>
      </c>
      <c r="O96" s="50"/>
      <c r="P96" s="16">
        <f t="shared" si="3"/>
        <v>0</v>
      </c>
    </row>
    <row r="97" spans="1:16" ht="11.25" customHeight="1" outlineLevel="2">
      <c r="A97" s="14" t="s">
        <v>2487</v>
      </c>
      <c r="B97" s="15" t="s">
        <v>2488</v>
      </c>
      <c r="C97" s="15" t="s">
        <v>2486</v>
      </c>
      <c r="D97" s="33" t="s">
        <v>2985</v>
      </c>
      <c r="E97" s="42">
        <v>61470.15</v>
      </c>
      <c r="F97" s="42">
        <v>180</v>
      </c>
      <c r="G97" s="42">
        <v>341.5</v>
      </c>
      <c r="N97" s="50">
        <f t="shared" si="4"/>
        <v>302.22749999999996</v>
      </c>
      <c r="O97" s="50"/>
      <c r="P97" s="16">
        <f t="shared" si="3"/>
        <v>0</v>
      </c>
    </row>
    <row r="98" spans="1:16" ht="11.25" customHeight="1" outlineLevel="2">
      <c r="A98" s="14" t="s">
        <v>2994</v>
      </c>
      <c r="B98" s="15" t="s">
        <v>2995</v>
      </c>
      <c r="C98" s="15" t="s">
        <v>2469</v>
      </c>
      <c r="D98" s="33" t="s">
        <v>2985</v>
      </c>
      <c r="E98" s="42">
        <v>28366.23</v>
      </c>
      <c r="F98" s="42">
        <v>155</v>
      </c>
      <c r="G98" s="42">
        <v>183.01</v>
      </c>
      <c r="N98" s="50">
        <f t="shared" si="4"/>
        <v>161.96384999999998</v>
      </c>
      <c r="O98" s="50"/>
      <c r="P98" s="16">
        <f t="shared" si="3"/>
        <v>0</v>
      </c>
    </row>
    <row r="99" spans="1:16" ht="11.25" customHeight="1" outlineLevel="2">
      <c r="A99" s="14" t="s">
        <v>2996</v>
      </c>
      <c r="B99" s="15" t="s">
        <v>2997</v>
      </c>
      <c r="C99" s="15" t="s">
        <v>2469</v>
      </c>
      <c r="D99" s="33" t="s">
        <v>2985</v>
      </c>
      <c r="E99" s="42">
        <v>50374.46</v>
      </c>
      <c r="F99" s="42">
        <v>400</v>
      </c>
      <c r="G99" s="42">
        <v>125.94</v>
      </c>
      <c r="N99" s="50">
        <f t="shared" si="4"/>
        <v>111.45689999999999</v>
      </c>
      <c r="O99" s="50"/>
      <c r="P99" s="16">
        <f t="shared" si="3"/>
        <v>0</v>
      </c>
    </row>
    <row r="100" spans="1:16" ht="11.25" customHeight="1" outlineLevel="2">
      <c r="A100" s="14" t="s">
        <v>2998</v>
      </c>
      <c r="B100" s="15" t="s">
        <v>2999</v>
      </c>
      <c r="C100" s="15" t="s">
        <v>2470</v>
      </c>
      <c r="D100" s="33" t="s">
        <v>2985</v>
      </c>
      <c r="E100" s="42">
        <v>78364.67</v>
      </c>
      <c r="F100" s="42">
        <v>36</v>
      </c>
      <c r="G100" s="42">
        <v>2176.8000000000002</v>
      </c>
      <c r="N100" s="50">
        <f t="shared" si="4"/>
        <v>1926.4680000000003</v>
      </c>
      <c r="O100" s="50"/>
      <c r="P100" s="16">
        <f t="shared" si="3"/>
        <v>0</v>
      </c>
    </row>
    <row r="101" spans="1:16" ht="11.25" customHeight="1" outlineLevel="2">
      <c r="A101" s="14" t="s">
        <v>3000</v>
      </c>
      <c r="B101" s="15" t="s">
        <v>3001</v>
      </c>
      <c r="C101" s="15" t="s">
        <v>2470</v>
      </c>
      <c r="D101" s="33" t="s">
        <v>2985</v>
      </c>
      <c r="E101" s="42">
        <v>16129.72</v>
      </c>
      <c r="F101" s="42">
        <v>15</v>
      </c>
      <c r="G101" s="42">
        <v>1075.31</v>
      </c>
      <c r="N101" s="50">
        <f t="shared" si="4"/>
        <v>951.64934999999991</v>
      </c>
      <c r="O101" s="50"/>
      <c r="P101" s="16">
        <f t="shared" si="3"/>
        <v>0</v>
      </c>
    </row>
    <row r="102" spans="1:16" ht="11.25" customHeight="1" outlineLevel="2">
      <c r="A102" s="14" t="s">
        <v>2523</v>
      </c>
      <c r="B102" s="15" t="s">
        <v>2524</v>
      </c>
      <c r="C102" s="15" t="s">
        <v>2470</v>
      </c>
      <c r="D102" s="33" t="s">
        <v>2985</v>
      </c>
      <c r="E102" s="42">
        <v>52993.17</v>
      </c>
      <c r="F102" s="42">
        <v>2</v>
      </c>
      <c r="G102" s="42">
        <v>26496.59</v>
      </c>
      <c r="N102" s="50">
        <f t="shared" si="4"/>
        <v>23449.482149999996</v>
      </c>
      <c r="O102" s="50"/>
      <c r="P102" s="16">
        <f t="shared" si="3"/>
        <v>0</v>
      </c>
    </row>
    <row r="103" spans="1:16" ht="11.25" customHeight="1" outlineLevel="2">
      <c r="A103" s="14" t="s">
        <v>2525</v>
      </c>
      <c r="B103" s="15" t="s">
        <v>2526</v>
      </c>
      <c r="C103" s="15" t="s">
        <v>2470</v>
      </c>
      <c r="D103" s="33" t="s">
        <v>2985</v>
      </c>
      <c r="E103" s="42">
        <v>233792.22</v>
      </c>
      <c r="F103" s="42">
        <v>118</v>
      </c>
      <c r="G103" s="42">
        <v>1981.29</v>
      </c>
      <c r="N103" s="50">
        <f t="shared" si="4"/>
        <v>1753.44165</v>
      </c>
      <c r="O103" s="50"/>
      <c r="P103" s="16">
        <f t="shared" si="3"/>
        <v>0</v>
      </c>
    </row>
    <row r="104" spans="1:16" ht="11.25" customHeight="1" outlineLevel="2">
      <c r="A104" s="14" t="s">
        <v>3002</v>
      </c>
      <c r="B104" s="15" t="s">
        <v>3003</v>
      </c>
      <c r="C104" s="15" t="s">
        <v>2470</v>
      </c>
      <c r="D104" s="33" t="s">
        <v>2985</v>
      </c>
      <c r="E104" s="42">
        <v>54200.160000000003</v>
      </c>
      <c r="F104" s="42">
        <v>535</v>
      </c>
      <c r="G104" s="42">
        <v>101.31</v>
      </c>
      <c r="N104" s="50">
        <f t="shared" si="4"/>
        <v>89.659350000000003</v>
      </c>
      <c r="O104" s="50"/>
      <c r="P104" s="16">
        <f t="shared" si="3"/>
        <v>0</v>
      </c>
    </row>
    <row r="105" spans="1:16" ht="11.25" customHeight="1" outlineLevel="2">
      <c r="A105" s="14" t="s">
        <v>3004</v>
      </c>
      <c r="B105" s="15" t="s">
        <v>3005</v>
      </c>
      <c r="C105" s="15" t="s">
        <v>2470</v>
      </c>
      <c r="D105" s="33" t="s">
        <v>2985</v>
      </c>
      <c r="E105" s="42">
        <v>11115.32</v>
      </c>
      <c r="F105" s="42">
        <v>94</v>
      </c>
      <c r="G105" s="42">
        <v>118.25</v>
      </c>
      <c r="N105" s="50">
        <f t="shared" si="4"/>
        <v>104.65125</v>
      </c>
      <c r="O105" s="50"/>
      <c r="P105" s="16">
        <f t="shared" si="3"/>
        <v>0</v>
      </c>
    </row>
    <row r="106" spans="1:16" ht="11.25" customHeight="1" outlineLevel="2">
      <c r="A106" s="14" t="s">
        <v>3006</v>
      </c>
      <c r="B106" s="15" t="s">
        <v>3007</v>
      </c>
      <c r="C106" s="15" t="s">
        <v>2470</v>
      </c>
      <c r="D106" s="33" t="s">
        <v>2985</v>
      </c>
      <c r="E106" s="42">
        <v>6022.12</v>
      </c>
      <c r="F106" s="42">
        <v>20</v>
      </c>
      <c r="G106" s="42">
        <v>301.11</v>
      </c>
      <c r="N106" s="50">
        <f t="shared" si="4"/>
        <v>266.48235</v>
      </c>
      <c r="O106" s="50"/>
      <c r="P106" s="16">
        <f t="shared" si="3"/>
        <v>0</v>
      </c>
    </row>
    <row r="107" spans="1:16" ht="11.25" customHeight="1" outlineLevel="2">
      <c r="A107" s="14" t="s">
        <v>3008</v>
      </c>
      <c r="B107" s="15" t="s">
        <v>3009</v>
      </c>
      <c r="C107" s="15" t="s">
        <v>2470</v>
      </c>
      <c r="D107" s="33" t="s">
        <v>2985</v>
      </c>
      <c r="E107" s="42">
        <v>45523.76</v>
      </c>
      <c r="F107" s="42">
        <v>37</v>
      </c>
      <c r="G107" s="42">
        <v>1230.3699999999999</v>
      </c>
      <c r="N107" s="50">
        <f t="shared" si="4"/>
        <v>1088.87745</v>
      </c>
      <c r="O107" s="50"/>
      <c r="P107" s="16">
        <f t="shared" si="3"/>
        <v>0</v>
      </c>
    </row>
    <row r="108" spans="1:16" ht="11.25" customHeight="1" outlineLevel="2">
      <c r="A108" s="14" t="s">
        <v>2527</v>
      </c>
      <c r="B108" s="15" t="s">
        <v>2528</v>
      </c>
      <c r="C108" s="15" t="s">
        <v>2470</v>
      </c>
      <c r="D108" s="33" t="s">
        <v>2985</v>
      </c>
      <c r="E108" s="42">
        <v>19032.82</v>
      </c>
      <c r="F108" s="42">
        <v>37</v>
      </c>
      <c r="G108" s="42">
        <v>514.4</v>
      </c>
      <c r="N108" s="50">
        <f t="shared" si="4"/>
        <v>455.24399999999997</v>
      </c>
      <c r="O108" s="50"/>
      <c r="P108" s="16">
        <f t="shared" ref="P108:P150" si="5">SUM(I108:M108)</f>
        <v>0</v>
      </c>
    </row>
    <row r="109" spans="1:16" ht="11.25" customHeight="1" outlineLevel="2">
      <c r="A109" s="14" t="s">
        <v>2490</v>
      </c>
      <c r="B109" s="15" t="s">
        <v>2491</v>
      </c>
      <c r="C109" s="15" t="s">
        <v>2470</v>
      </c>
      <c r="D109" s="33" t="s">
        <v>2985</v>
      </c>
      <c r="E109" s="42">
        <v>15657.04</v>
      </c>
      <c r="F109" s="42">
        <v>33</v>
      </c>
      <c r="G109" s="42">
        <v>474.46</v>
      </c>
      <c r="N109" s="50">
        <f t="shared" si="4"/>
        <v>419.89710000000002</v>
      </c>
      <c r="O109" s="50"/>
      <c r="P109" s="16">
        <f t="shared" si="5"/>
        <v>0</v>
      </c>
    </row>
    <row r="110" spans="1:16" ht="11.25" customHeight="1" outlineLevel="2">
      <c r="A110" s="14" t="s">
        <v>2529</v>
      </c>
      <c r="B110" s="15" t="s">
        <v>2530</v>
      </c>
      <c r="C110" s="15" t="s">
        <v>2470</v>
      </c>
      <c r="D110" s="33" t="s">
        <v>2985</v>
      </c>
      <c r="E110" s="42">
        <v>18357.16</v>
      </c>
      <c r="F110" s="42">
        <v>57</v>
      </c>
      <c r="G110" s="42">
        <v>322.06</v>
      </c>
      <c r="N110" s="50">
        <f t="shared" si="4"/>
        <v>285.0231</v>
      </c>
      <c r="O110" s="50"/>
      <c r="P110" s="16">
        <f t="shared" si="5"/>
        <v>0</v>
      </c>
    </row>
    <row r="111" spans="1:16" ht="11.25" customHeight="1" outlineLevel="2">
      <c r="A111" s="14" t="s">
        <v>2531</v>
      </c>
      <c r="B111" s="15" t="s">
        <v>2532</v>
      </c>
      <c r="C111" s="15" t="s">
        <v>2470</v>
      </c>
      <c r="D111" s="33" t="s">
        <v>2985</v>
      </c>
      <c r="E111" s="42">
        <v>22037.24</v>
      </c>
      <c r="F111" s="42">
        <v>28</v>
      </c>
      <c r="G111" s="42">
        <v>787.04</v>
      </c>
      <c r="N111" s="50">
        <f t="shared" si="4"/>
        <v>696.53039999999999</v>
      </c>
      <c r="O111" s="50"/>
      <c r="P111" s="16">
        <f t="shared" si="5"/>
        <v>0</v>
      </c>
    </row>
    <row r="112" spans="1:16" ht="11.25" customHeight="1" outlineLevel="2">
      <c r="A112" s="14" t="s">
        <v>2533</v>
      </c>
      <c r="B112" s="15" t="s">
        <v>2534</v>
      </c>
      <c r="C112" s="15" t="s">
        <v>2470</v>
      </c>
      <c r="D112" s="33" t="s">
        <v>2985</v>
      </c>
      <c r="E112" s="42">
        <v>18539.84</v>
      </c>
      <c r="F112" s="42">
        <v>38</v>
      </c>
      <c r="G112" s="42">
        <v>487.89</v>
      </c>
      <c r="N112" s="50">
        <f t="shared" si="4"/>
        <v>431.78264999999999</v>
      </c>
      <c r="O112" s="50"/>
      <c r="P112" s="16">
        <f t="shared" si="5"/>
        <v>0</v>
      </c>
    </row>
    <row r="113" spans="1:16" ht="11.25" customHeight="1" outlineLevel="2">
      <c r="A113" s="14" t="s">
        <v>3010</v>
      </c>
      <c r="B113" s="15" t="s">
        <v>3011</v>
      </c>
      <c r="C113" s="15" t="s">
        <v>2470</v>
      </c>
      <c r="D113" s="33" t="s">
        <v>2985</v>
      </c>
      <c r="E113" s="42">
        <v>52430.01</v>
      </c>
      <c r="F113" s="42">
        <v>55</v>
      </c>
      <c r="G113" s="42">
        <v>953.27</v>
      </c>
      <c r="N113" s="50">
        <f t="shared" si="4"/>
        <v>843.64395000000002</v>
      </c>
      <c r="O113" s="50"/>
      <c r="P113" s="16">
        <f t="shared" si="5"/>
        <v>0</v>
      </c>
    </row>
    <row r="114" spans="1:16" ht="11.25" customHeight="1" outlineLevel="2">
      <c r="A114" s="14" t="s">
        <v>2535</v>
      </c>
      <c r="B114" s="15" t="s">
        <v>2536</v>
      </c>
      <c r="C114" s="15" t="s">
        <v>2470</v>
      </c>
      <c r="D114" s="33" t="s">
        <v>2985</v>
      </c>
      <c r="E114" s="42">
        <v>41804.86</v>
      </c>
      <c r="F114" s="42">
        <v>61</v>
      </c>
      <c r="G114" s="42">
        <v>685.33</v>
      </c>
      <c r="N114" s="50">
        <f t="shared" si="4"/>
        <v>606.51704999999993</v>
      </c>
      <c r="O114" s="50"/>
      <c r="P114" s="16">
        <f t="shared" si="5"/>
        <v>0</v>
      </c>
    </row>
    <row r="115" spans="1:16" ht="11.25" customHeight="1" outlineLevel="2">
      <c r="A115" s="14" t="s">
        <v>2537</v>
      </c>
      <c r="B115" s="15" t="s">
        <v>2538</v>
      </c>
      <c r="C115" s="15" t="s">
        <v>2470</v>
      </c>
      <c r="D115" s="33" t="s">
        <v>2985</v>
      </c>
      <c r="E115" s="42">
        <v>35506.53</v>
      </c>
      <c r="F115" s="42">
        <v>13</v>
      </c>
      <c r="G115" s="42">
        <v>2731.27</v>
      </c>
      <c r="N115" s="50">
        <f t="shared" si="4"/>
        <v>2417.1739499999999</v>
      </c>
      <c r="O115" s="50"/>
      <c r="P115" s="16">
        <f t="shared" si="5"/>
        <v>0</v>
      </c>
    </row>
    <row r="116" spans="1:16" ht="11.25" customHeight="1" outlineLevel="2">
      <c r="A116" s="14" t="s">
        <v>3012</v>
      </c>
      <c r="B116" s="15" t="s">
        <v>3013</v>
      </c>
      <c r="C116" s="15" t="s">
        <v>2470</v>
      </c>
      <c r="D116" s="33" t="s">
        <v>2985</v>
      </c>
      <c r="E116" s="42">
        <v>38797.620000000003</v>
      </c>
      <c r="F116" s="42">
        <v>199</v>
      </c>
      <c r="G116" s="42">
        <v>194.96</v>
      </c>
      <c r="N116" s="50">
        <f t="shared" si="4"/>
        <v>172.53960000000001</v>
      </c>
      <c r="O116" s="50"/>
      <c r="P116" s="16">
        <f t="shared" si="5"/>
        <v>0</v>
      </c>
    </row>
    <row r="117" spans="1:16" ht="11.25" customHeight="1" outlineLevel="2">
      <c r="A117" s="14" t="s">
        <v>2539</v>
      </c>
      <c r="B117" s="15" t="s">
        <v>2540</v>
      </c>
      <c r="C117" s="15" t="s">
        <v>2470</v>
      </c>
      <c r="D117" s="33" t="s">
        <v>2985</v>
      </c>
      <c r="E117" s="42">
        <v>18869.27</v>
      </c>
      <c r="F117" s="42">
        <v>13</v>
      </c>
      <c r="G117" s="42">
        <v>1451.48</v>
      </c>
      <c r="N117" s="50">
        <f t="shared" si="4"/>
        <v>1284.5598</v>
      </c>
      <c r="O117" s="50"/>
      <c r="P117" s="16">
        <f t="shared" si="5"/>
        <v>0</v>
      </c>
    </row>
    <row r="118" spans="1:16" ht="11.25" customHeight="1" outlineLevel="2">
      <c r="A118" s="14" t="s">
        <v>2492</v>
      </c>
      <c r="B118" s="15" t="s">
        <v>2493</v>
      </c>
      <c r="C118" s="15" t="s">
        <v>2470</v>
      </c>
      <c r="D118" s="33" t="s">
        <v>2985</v>
      </c>
      <c r="E118" s="42">
        <v>43002.19</v>
      </c>
      <c r="F118" s="42">
        <v>272</v>
      </c>
      <c r="G118" s="42">
        <v>158.1</v>
      </c>
      <c r="N118" s="50">
        <f t="shared" si="4"/>
        <v>139.91849999999999</v>
      </c>
      <c r="O118" s="50"/>
      <c r="P118" s="16">
        <f t="shared" si="5"/>
        <v>0</v>
      </c>
    </row>
    <row r="119" spans="1:16" ht="11.25" customHeight="1" outlineLevel="2">
      <c r="A119" s="14" t="s">
        <v>2541</v>
      </c>
      <c r="B119" s="15" t="s">
        <v>2542</v>
      </c>
      <c r="C119" s="15" t="s">
        <v>2470</v>
      </c>
      <c r="D119" s="33" t="s">
        <v>2985</v>
      </c>
      <c r="E119" s="42">
        <v>36495.29</v>
      </c>
      <c r="F119" s="42">
        <v>36</v>
      </c>
      <c r="G119" s="42">
        <v>1013.76</v>
      </c>
      <c r="N119" s="50">
        <f t="shared" si="4"/>
        <v>897.17759999999998</v>
      </c>
      <c r="O119" s="50"/>
      <c r="P119" s="16">
        <f t="shared" si="5"/>
        <v>0</v>
      </c>
    </row>
    <row r="120" spans="1:16" ht="11.25" customHeight="1" outlineLevel="2">
      <c r="A120" s="14" t="s">
        <v>2543</v>
      </c>
      <c r="B120" s="15" t="s">
        <v>2544</v>
      </c>
      <c r="C120" s="15" t="s">
        <v>2470</v>
      </c>
      <c r="D120" s="33" t="s">
        <v>2985</v>
      </c>
      <c r="E120" s="42">
        <v>34288.83</v>
      </c>
      <c r="F120" s="42">
        <v>35</v>
      </c>
      <c r="G120" s="42">
        <v>979.68</v>
      </c>
      <c r="N120" s="50">
        <f t="shared" si="4"/>
        <v>867.01679999999988</v>
      </c>
      <c r="O120" s="50"/>
      <c r="P120" s="16">
        <f t="shared" si="5"/>
        <v>0</v>
      </c>
    </row>
    <row r="121" spans="1:16" ht="11.25" customHeight="1" outlineLevel="2">
      <c r="A121" s="14" t="s">
        <v>3014</v>
      </c>
      <c r="B121" s="15" t="s">
        <v>3015</v>
      </c>
      <c r="C121" s="15" t="s">
        <v>2470</v>
      </c>
      <c r="D121" s="33" t="s">
        <v>2985</v>
      </c>
      <c r="E121" s="42">
        <v>39593.5</v>
      </c>
      <c r="F121" s="42">
        <v>81</v>
      </c>
      <c r="G121" s="42">
        <v>488.81</v>
      </c>
      <c r="N121" s="50">
        <f t="shared" si="4"/>
        <v>432.59685000000002</v>
      </c>
      <c r="O121" s="50"/>
      <c r="P121" s="16">
        <f t="shared" si="5"/>
        <v>0</v>
      </c>
    </row>
    <row r="122" spans="1:16" ht="11.25" customHeight="1" outlineLevel="2">
      <c r="A122" s="14" t="s">
        <v>2545</v>
      </c>
      <c r="B122" s="15" t="s">
        <v>2546</v>
      </c>
      <c r="C122" s="15" t="s">
        <v>2470</v>
      </c>
      <c r="D122" s="33" t="s">
        <v>2985</v>
      </c>
      <c r="E122" s="42">
        <v>22403.71</v>
      </c>
      <c r="F122" s="42">
        <v>51</v>
      </c>
      <c r="G122" s="42">
        <v>439.29</v>
      </c>
      <c r="N122" s="50">
        <f t="shared" si="4"/>
        <v>388.77165000000002</v>
      </c>
      <c r="O122" s="50"/>
      <c r="P122" s="16">
        <f t="shared" si="5"/>
        <v>0</v>
      </c>
    </row>
    <row r="123" spans="1:16" ht="11.25" customHeight="1" outlineLevel="2">
      <c r="A123" s="14" t="s">
        <v>2494</v>
      </c>
      <c r="B123" s="15" t="s">
        <v>2495</v>
      </c>
      <c r="C123" s="15" t="s">
        <v>2470</v>
      </c>
      <c r="D123" s="33" t="s">
        <v>2985</v>
      </c>
      <c r="E123" s="42">
        <v>55997.93</v>
      </c>
      <c r="F123" s="42">
        <v>74</v>
      </c>
      <c r="G123" s="42">
        <v>756.73</v>
      </c>
      <c r="N123" s="50">
        <f t="shared" si="4"/>
        <v>669.70605</v>
      </c>
      <c r="O123" s="50"/>
      <c r="P123" s="16">
        <f t="shared" si="5"/>
        <v>0</v>
      </c>
    </row>
    <row r="124" spans="1:16" ht="11.25" customHeight="1" outlineLevel="2">
      <c r="A124" s="14" t="s">
        <v>2496</v>
      </c>
      <c r="B124" s="15" t="s">
        <v>2497</v>
      </c>
      <c r="C124" s="15" t="s">
        <v>2470</v>
      </c>
      <c r="D124" s="33" t="s">
        <v>2985</v>
      </c>
      <c r="E124" s="42">
        <v>14008.9</v>
      </c>
      <c r="F124" s="42">
        <v>14</v>
      </c>
      <c r="G124" s="42">
        <v>1000.64</v>
      </c>
      <c r="N124" s="50">
        <f t="shared" si="4"/>
        <v>885.56639999999993</v>
      </c>
      <c r="O124" s="50"/>
      <c r="P124" s="16">
        <f t="shared" si="5"/>
        <v>0</v>
      </c>
    </row>
    <row r="125" spans="1:16" ht="11.25" customHeight="1" outlineLevel="2">
      <c r="A125" s="14" t="s">
        <v>2498</v>
      </c>
      <c r="B125" s="15" t="s">
        <v>2499</v>
      </c>
      <c r="C125" s="15" t="s">
        <v>2470</v>
      </c>
      <c r="D125" s="33" t="s">
        <v>2985</v>
      </c>
      <c r="E125" s="42">
        <v>10424.82</v>
      </c>
      <c r="F125" s="42">
        <v>17</v>
      </c>
      <c r="G125" s="42">
        <v>613.22</v>
      </c>
      <c r="N125" s="50">
        <f t="shared" si="4"/>
        <v>542.69970000000001</v>
      </c>
      <c r="O125" s="50"/>
      <c r="P125" s="16">
        <f t="shared" si="5"/>
        <v>0</v>
      </c>
    </row>
    <row r="126" spans="1:16" ht="11.25" customHeight="1" outlineLevel="2">
      <c r="A126" s="14" t="s">
        <v>3016</v>
      </c>
      <c r="B126" s="15" t="s">
        <v>3017</v>
      </c>
      <c r="C126" s="15" t="s">
        <v>2470</v>
      </c>
      <c r="D126" s="33" t="s">
        <v>2985</v>
      </c>
      <c r="E126" s="42">
        <v>23130.2</v>
      </c>
      <c r="F126" s="42">
        <v>50</v>
      </c>
      <c r="G126" s="42">
        <v>462.6</v>
      </c>
      <c r="N126" s="50">
        <f t="shared" si="4"/>
        <v>409.40100000000007</v>
      </c>
      <c r="O126" s="50"/>
      <c r="P126" s="16">
        <f t="shared" si="5"/>
        <v>0</v>
      </c>
    </row>
    <row r="127" spans="1:16" ht="11.25" customHeight="1" outlineLevel="2">
      <c r="A127" s="14" t="s">
        <v>3018</v>
      </c>
      <c r="B127" s="15" t="s">
        <v>3019</v>
      </c>
      <c r="C127" s="15" t="s">
        <v>2470</v>
      </c>
      <c r="D127" s="33" t="s">
        <v>2985</v>
      </c>
      <c r="E127" s="42">
        <v>10331.52</v>
      </c>
      <c r="F127" s="42">
        <v>2</v>
      </c>
      <c r="G127" s="42">
        <v>5165.76</v>
      </c>
      <c r="N127" s="50">
        <f t="shared" si="4"/>
        <v>4571.6976000000004</v>
      </c>
      <c r="O127" s="50"/>
      <c r="P127" s="16">
        <f t="shared" si="5"/>
        <v>0</v>
      </c>
    </row>
    <row r="128" spans="1:16" ht="11.25" customHeight="1" outlineLevel="2">
      <c r="A128" s="14" t="s">
        <v>2826</v>
      </c>
      <c r="B128" s="15" t="s">
        <v>2827</v>
      </c>
      <c r="C128" s="15" t="s">
        <v>2470</v>
      </c>
      <c r="D128" s="33" t="s">
        <v>2985</v>
      </c>
      <c r="E128" s="42">
        <v>333672.96999999997</v>
      </c>
      <c r="F128" s="42">
        <v>23</v>
      </c>
      <c r="G128" s="42">
        <v>14507.52</v>
      </c>
      <c r="N128" s="50">
        <f t="shared" si="4"/>
        <v>12839.155199999999</v>
      </c>
      <c r="O128" s="50"/>
      <c r="P128" s="16">
        <f t="shared" si="5"/>
        <v>0</v>
      </c>
    </row>
    <row r="129" spans="1:16" ht="11.25" customHeight="1" outlineLevel="2">
      <c r="A129" s="14" t="s">
        <v>3020</v>
      </c>
      <c r="B129" s="15" t="s">
        <v>3021</v>
      </c>
      <c r="C129" s="15" t="s">
        <v>2470</v>
      </c>
      <c r="D129" s="33" t="s">
        <v>2985</v>
      </c>
      <c r="E129" s="42">
        <v>47134.84</v>
      </c>
      <c r="F129" s="42">
        <v>29</v>
      </c>
      <c r="G129" s="42">
        <v>1625.34</v>
      </c>
      <c r="N129" s="50">
        <f t="shared" si="4"/>
        <v>1438.4258999999997</v>
      </c>
      <c r="O129" s="50"/>
      <c r="P129" s="16">
        <f t="shared" si="5"/>
        <v>0</v>
      </c>
    </row>
    <row r="130" spans="1:16" ht="11.25" customHeight="1" outlineLevel="2">
      <c r="A130" s="14" t="s">
        <v>2476</v>
      </c>
      <c r="B130" s="15" t="s">
        <v>2477</v>
      </c>
      <c r="C130" s="15" t="s">
        <v>2470</v>
      </c>
      <c r="D130" s="33" t="s">
        <v>2985</v>
      </c>
      <c r="E130" s="42">
        <v>70846.83</v>
      </c>
      <c r="F130" s="42">
        <v>39</v>
      </c>
      <c r="G130" s="42">
        <v>1816.59</v>
      </c>
      <c r="N130" s="50">
        <f t="shared" si="4"/>
        <v>1607.6821500000001</v>
      </c>
      <c r="O130" s="50"/>
      <c r="P130" s="16">
        <f t="shared" si="5"/>
        <v>0</v>
      </c>
    </row>
    <row r="131" spans="1:16" ht="11.25" customHeight="1" outlineLevel="2">
      <c r="A131" s="14" t="s">
        <v>2473</v>
      </c>
      <c r="B131" s="15" t="s">
        <v>2474</v>
      </c>
      <c r="C131" s="15" t="s">
        <v>2475</v>
      </c>
      <c r="D131" s="33" t="s">
        <v>2985</v>
      </c>
      <c r="E131" s="42">
        <v>741200</v>
      </c>
      <c r="F131" s="42">
        <v>4</v>
      </c>
      <c r="G131" s="42">
        <v>185300</v>
      </c>
      <c r="N131" s="50">
        <f t="shared" si="4"/>
        <v>163990.5</v>
      </c>
      <c r="O131" s="50"/>
      <c r="P131" s="16">
        <f t="shared" si="5"/>
        <v>0</v>
      </c>
    </row>
    <row r="132" spans="1:16" ht="11.25" customHeight="1" outlineLevel="2">
      <c r="A132" s="14" t="s">
        <v>3022</v>
      </c>
      <c r="B132" s="15" t="s">
        <v>3023</v>
      </c>
      <c r="C132" s="15" t="s">
        <v>2470</v>
      </c>
      <c r="D132" s="33" t="s">
        <v>2985</v>
      </c>
      <c r="E132" s="42">
        <v>16968.560000000001</v>
      </c>
      <c r="F132" s="42">
        <v>30</v>
      </c>
      <c r="G132" s="42">
        <v>565.62</v>
      </c>
      <c r="N132" s="50">
        <f t="shared" si="4"/>
        <v>500.57370000000003</v>
      </c>
      <c r="O132" s="50"/>
      <c r="P132" s="16">
        <f t="shared" si="5"/>
        <v>0</v>
      </c>
    </row>
    <row r="133" spans="1:16" ht="11.25" customHeight="1" outlineLevel="1">
      <c r="A133" s="13" t="s">
        <v>3024</v>
      </c>
      <c r="B133" s="13"/>
      <c r="C133" s="13"/>
      <c r="D133" s="34"/>
      <c r="E133" s="43"/>
      <c r="F133" s="44"/>
      <c r="G133" s="44"/>
      <c r="N133" s="50">
        <f t="shared" si="4"/>
        <v>0</v>
      </c>
      <c r="O133" s="50"/>
      <c r="P133" s="16">
        <f t="shared" si="5"/>
        <v>0</v>
      </c>
    </row>
    <row r="134" spans="1:16" ht="11.25" customHeight="1" outlineLevel="2">
      <c r="A134" s="14" t="s">
        <v>2505</v>
      </c>
      <c r="B134" s="15" t="s">
        <v>2506</v>
      </c>
      <c r="C134" s="15" t="s">
        <v>2470</v>
      </c>
      <c r="D134" s="33" t="s">
        <v>3024</v>
      </c>
      <c r="E134" s="42">
        <v>48771.75</v>
      </c>
      <c r="F134" s="42">
        <v>8</v>
      </c>
      <c r="G134" s="42">
        <v>6096.47</v>
      </c>
      <c r="N134" s="50">
        <f t="shared" si="4"/>
        <v>5395.3759499999996</v>
      </c>
      <c r="O134" s="50"/>
      <c r="P134" s="16">
        <f t="shared" si="5"/>
        <v>0</v>
      </c>
    </row>
    <row r="135" spans="1:16" ht="11.25" customHeight="1" outlineLevel="2">
      <c r="A135" s="14" t="s">
        <v>3025</v>
      </c>
      <c r="B135" s="15" t="s">
        <v>3026</v>
      </c>
      <c r="C135" s="15" t="s">
        <v>2470</v>
      </c>
      <c r="D135" s="33" t="s">
        <v>3024</v>
      </c>
      <c r="E135" s="42">
        <v>29800.7</v>
      </c>
      <c r="F135" s="42">
        <v>179</v>
      </c>
      <c r="G135" s="42">
        <v>166.48</v>
      </c>
      <c r="N135" s="50">
        <f t="shared" si="4"/>
        <v>147.33479999999997</v>
      </c>
      <c r="O135" s="50"/>
      <c r="P135" s="16">
        <f t="shared" si="5"/>
        <v>0</v>
      </c>
    </row>
    <row r="136" spans="1:16" ht="11.25" customHeight="1" outlineLevel="2">
      <c r="A136" s="14" t="s">
        <v>3027</v>
      </c>
      <c r="B136" s="15" t="s">
        <v>3028</v>
      </c>
      <c r="C136" s="15" t="s">
        <v>2470</v>
      </c>
      <c r="D136" s="33" t="s">
        <v>3024</v>
      </c>
      <c r="E136" s="42">
        <v>85676.27</v>
      </c>
      <c r="F136" s="42">
        <v>13</v>
      </c>
      <c r="G136" s="42">
        <v>6590.48</v>
      </c>
      <c r="N136" s="50">
        <f t="shared" si="4"/>
        <v>5832.5747999999994</v>
      </c>
      <c r="O136" s="50"/>
      <c r="P136" s="16">
        <f t="shared" si="5"/>
        <v>0</v>
      </c>
    </row>
    <row r="137" spans="1:16" ht="11.25" customHeight="1" outlineLevel="2">
      <c r="A137" s="14" t="s">
        <v>2511</v>
      </c>
      <c r="B137" s="15" t="s">
        <v>2512</v>
      </c>
      <c r="C137" s="15" t="s">
        <v>2475</v>
      </c>
      <c r="D137" s="33" t="s">
        <v>3024</v>
      </c>
      <c r="E137" s="42">
        <v>734055.96</v>
      </c>
      <c r="F137" s="42">
        <v>22</v>
      </c>
      <c r="G137" s="42">
        <v>33366.18</v>
      </c>
      <c r="N137" s="50">
        <f t="shared" ref="N137:N200" si="6">G137*1.18*0.75</f>
        <v>29529.069300000003</v>
      </c>
      <c r="O137" s="50"/>
      <c r="P137" s="16">
        <f t="shared" si="5"/>
        <v>0</v>
      </c>
    </row>
    <row r="138" spans="1:16" ht="11.25" customHeight="1" outlineLevel="2">
      <c r="A138" s="14" t="s">
        <v>2513</v>
      </c>
      <c r="B138" s="15" t="s">
        <v>2514</v>
      </c>
      <c r="C138" s="15" t="s">
        <v>2470</v>
      </c>
      <c r="D138" s="33" t="s">
        <v>3024</v>
      </c>
      <c r="E138" s="42">
        <v>46656.4</v>
      </c>
      <c r="F138" s="42">
        <v>2</v>
      </c>
      <c r="G138" s="42">
        <v>23328.2</v>
      </c>
      <c r="N138" s="50">
        <f t="shared" si="6"/>
        <v>20645.456999999999</v>
      </c>
      <c r="O138" s="50"/>
      <c r="P138" s="16">
        <f t="shared" si="5"/>
        <v>0</v>
      </c>
    </row>
    <row r="139" spans="1:16" ht="11.25" customHeight="1" outlineLevel="2">
      <c r="A139" s="14" t="s">
        <v>3029</v>
      </c>
      <c r="B139" s="15" t="s">
        <v>3030</v>
      </c>
      <c r="C139" s="15" t="s">
        <v>2470</v>
      </c>
      <c r="D139" s="33" t="s">
        <v>3024</v>
      </c>
      <c r="E139" s="42">
        <v>26108.54</v>
      </c>
      <c r="F139" s="42">
        <v>1</v>
      </c>
      <c r="G139" s="42">
        <v>26108.54</v>
      </c>
      <c r="N139" s="50">
        <f t="shared" si="6"/>
        <v>23106.0579</v>
      </c>
      <c r="O139" s="50"/>
      <c r="P139" s="16">
        <f t="shared" si="5"/>
        <v>0</v>
      </c>
    </row>
    <row r="140" spans="1:16" ht="11.25" customHeight="1" outlineLevel="2">
      <c r="A140" s="14" t="s">
        <v>3031</v>
      </c>
      <c r="B140" s="15" t="s">
        <v>3032</v>
      </c>
      <c r="C140" s="15" t="s">
        <v>2470</v>
      </c>
      <c r="D140" s="33" t="s">
        <v>3024</v>
      </c>
      <c r="E140" s="42">
        <v>20319.669999999998</v>
      </c>
      <c r="F140" s="42">
        <v>2</v>
      </c>
      <c r="G140" s="42">
        <v>10159.84</v>
      </c>
      <c r="N140" s="50">
        <f t="shared" si="6"/>
        <v>8991.4583999999995</v>
      </c>
      <c r="O140" s="50"/>
      <c r="P140" s="16">
        <f t="shared" si="5"/>
        <v>0</v>
      </c>
    </row>
    <row r="141" spans="1:16" ht="11.25" customHeight="1" outlineLevel="2">
      <c r="A141" s="14" t="s">
        <v>3033</v>
      </c>
      <c r="B141" s="15" t="s">
        <v>3034</v>
      </c>
      <c r="C141" s="15" t="s">
        <v>2470</v>
      </c>
      <c r="D141" s="33" t="s">
        <v>3024</v>
      </c>
      <c r="E141" s="42">
        <v>42726.35</v>
      </c>
      <c r="F141" s="42">
        <v>4</v>
      </c>
      <c r="G141" s="42">
        <v>10681.59</v>
      </c>
      <c r="N141" s="50">
        <f t="shared" si="6"/>
        <v>9453.2071500000002</v>
      </c>
      <c r="O141" s="50"/>
      <c r="P141" s="16">
        <f t="shared" si="5"/>
        <v>0</v>
      </c>
    </row>
    <row r="142" spans="1:16" ht="11.25" customHeight="1" outlineLevel="2">
      <c r="A142" s="14" t="s">
        <v>3035</v>
      </c>
      <c r="B142" s="15" t="s">
        <v>3036</v>
      </c>
      <c r="C142" s="15" t="s">
        <v>2470</v>
      </c>
      <c r="D142" s="33" t="s">
        <v>3024</v>
      </c>
      <c r="E142" s="42">
        <v>16639.97</v>
      </c>
      <c r="F142" s="42">
        <v>4</v>
      </c>
      <c r="G142" s="42">
        <v>4159.99</v>
      </c>
      <c r="N142" s="50">
        <f t="shared" si="6"/>
        <v>3681.5911499999993</v>
      </c>
      <c r="O142" s="50"/>
      <c r="P142" s="16">
        <f t="shared" si="5"/>
        <v>0</v>
      </c>
    </row>
    <row r="143" spans="1:16" ht="11.25" customHeight="1" outlineLevel="2">
      <c r="A143" s="14" t="s">
        <v>2519</v>
      </c>
      <c r="B143" s="15" t="s">
        <v>2520</v>
      </c>
      <c r="C143" s="15" t="s">
        <v>2470</v>
      </c>
      <c r="D143" s="33" t="s">
        <v>3024</v>
      </c>
      <c r="E143" s="42">
        <v>717544.97</v>
      </c>
      <c r="F143" s="42">
        <v>565</v>
      </c>
      <c r="G143" s="42">
        <v>1269.99</v>
      </c>
      <c r="N143" s="50">
        <f t="shared" si="6"/>
        <v>1123.9411499999999</v>
      </c>
      <c r="O143" s="50"/>
      <c r="P143" s="16">
        <f t="shared" si="5"/>
        <v>0</v>
      </c>
    </row>
    <row r="144" spans="1:16" ht="11.25" customHeight="1" outlineLevel="2">
      <c r="A144" s="14" t="s">
        <v>3037</v>
      </c>
      <c r="B144" s="15" t="s">
        <v>3038</v>
      </c>
      <c r="C144" s="15" t="s">
        <v>2470</v>
      </c>
      <c r="D144" s="33" t="s">
        <v>3024</v>
      </c>
      <c r="E144" s="42">
        <v>11940.62</v>
      </c>
      <c r="F144" s="42">
        <v>310</v>
      </c>
      <c r="G144" s="42">
        <v>38.520000000000003</v>
      </c>
      <c r="N144" s="50">
        <f t="shared" si="6"/>
        <v>34.090200000000003</v>
      </c>
      <c r="O144" s="50"/>
      <c r="P144" s="16">
        <f t="shared" si="5"/>
        <v>0</v>
      </c>
    </row>
    <row r="145" spans="1:16" ht="11.25" customHeight="1" outlineLevel="2">
      <c r="A145" s="14" t="s">
        <v>3039</v>
      </c>
      <c r="B145" s="15" t="s">
        <v>3040</v>
      </c>
      <c r="C145" s="15" t="s">
        <v>2470</v>
      </c>
      <c r="D145" s="33" t="s">
        <v>3024</v>
      </c>
      <c r="E145" s="42">
        <v>22799.63</v>
      </c>
      <c r="F145" s="42">
        <v>125</v>
      </c>
      <c r="G145" s="42">
        <v>182.4</v>
      </c>
      <c r="N145" s="50">
        <f t="shared" si="6"/>
        <v>161.42400000000001</v>
      </c>
      <c r="O145" s="50"/>
      <c r="P145" s="16">
        <f t="shared" si="5"/>
        <v>0</v>
      </c>
    </row>
    <row r="146" spans="1:16" ht="11.25" customHeight="1" outlineLevel="2">
      <c r="A146" s="14" t="s">
        <v>3041</v>
      </c>
      <c r="B146" s="15" t="s">
        <v>3042</v>
      </c>
      <c r="C146" s="15" t="s">
        <v>2470</v>
      </c>
      <c r="D146" s="33" t="s">
        <v>3024</v>
      </c>
      <c r="E146" s="42">
        <v>32751.03</v>
      </c>
      <c r="F146" s="42">
        <v>111</v>
      </c>
      <c r="G146" s="42">
        <v>295.05</v>
      </c>
      <c r="N146" s="50">
        <f t="shared" si="6"/>
        <v>261.11924999999997</v>
      </c>
      <c r="O146" s="50"/>
      <c r="P146" s="16">
        <f t="shared" si="5"/>
        <v>0</v>
      </c>
    </row>
    <row r="147" spans="1:16" ht="11.25" customHeight="1" outlineLevel="2">
      <c r="A147" s="14" t="s">
        <v>3043</v>
      </c>
      <c r="B147" s="15" t="s">
        <v>3044</v>
      </c>
      <c r="C147" s="15" t="s">
        <v>2470</v>
      </c>
      <c r="D147" s="33" t="s">
        <v>3024</v>
      </c>
      <c r="E147" s="42">
        <v>25083.22</v>
      </c>
      <c r="F147" s="42">
        <v>20</v>
      </c>
      <c r="G147" s="42">
        <v>1254.1600000000001</v>
      </c>
      <c r="N147" s="50">
        <f t="shared" si="6"/>
        <v>1109.9315999999999</v>
      </c>
      <c r="O147" s="50"/>
      <c r="P147" s="16">
        <f t="shared" si="5"/>
        <v>0</v>
      </c>
    </row>
    <row r="148" spans="1:16" ht="11.25" customHeight="1" outlineLevel="2">
      <c r="A148" s="14" t="s">
        <v>3045</v>
      </c>
      <c r="B148" s="15" t="s">
        <v>3046</v>
      </c>
      <c r="C148" s="15" t="s">
        <v>2470</v>
      </c>
      <c r="D148" s="33" t="s">
        <v>3024</v>
      </c>
      <c r="E148" s="42">
        <v>17844.259999999998</v>
      </c>
      <c r="F148" s="42">
        <v>1</v>
      </c>
      <c r="G148" s="42">
        <v>17844.259999999998</v>
      </c>
      <c r="N148" s="50">
        <f t="shared" si="6"/>
        <v>15792.170099999998</v>
      </c>
      <c r="O148" s="50"/>
      <c r="P148" s="16">
        <f t="shared" si="5"/>
        <v>0</v>
      </c>
    </row>
    <row r="149" spans="1:16" ht="11.25" customHeight="1" outlineLevel="2">
      <c r="A149" s="14" t="s">
        <v>3047</v>
      </c>
      <c r="B149" s="15" t="s">
        <v>3048</v>
      </c>
      <c r="C149" s="15" t="s">
        <v>2470</v>
      </c>
      <c r="D149" s="33" t="s">
        <v>3024</v>
      </c>
      <c r="E149" s="42">
        <v>69332.44</v>
      </c>
      <c r="F149" s="42"/>
      <c r="G149" s="42">
        <v>69332.44</v>
      </c>
      <c r="N149" s="50">
        <f t="shared" si="6"/>
        <v>61359.209400000007</v>
      </c>
      <c r="O149" s="50"/>
      <c r="P149" s="16">
        <f t="shared" si="5"/>
        <v>0</v>
      </c>
    </row>
    <row r="150" spans="1:16" ht="11.85" customHeight="1" outlineLevel="1">
      <c r="A150" s="13" t="s">
        <v>3049</v>
      </c>
      <c r="B150" s="13"/>
      <c r="C150" s="13"/>
      <c r="D150" s="34"/>
      <c r="E150" s="43"/>
      <c r="F150" s="44"/>
      <c r="G150" s="44"/>
      <c r="N150" s="50">
        <f t="shared" si="6"/>
        <v>0</v>
      </c>
      <c r="O150" s="50"/>
      <c r="P150" s="16">
        <f t="shared" si="5"/>
        <v>0</v>
      </c>
    </row>
    <row r="151" spans="1:16" ht="11.25" customHeight="1" outlineLevel="2">
      <c r="A151" s="14" t="s">
        <v>3050</v>
      </c>
      <c r="B151" s="15" t="s">
        <v>3051</v>
      </c>
      <c r="C151" s="15" t="s">
        <v>2489</v>
      </c>
      <c r="D151" s="33" t="s">
        <v>3049</v>
      </c>
      <c r="E151" s="42">
        <v>54238.04</v>
      </c>
      <c r="F151" s="42">
        <v>218.32</v>
      </c>
      <c r="G151" s="42">
        <v>248.43</v>
      </c>
      <c r="N151" s="50">
        <f t="shared" si="6"/>
        <v>219.86054999999999</v>
      </c>
      <c r="O151" s="50"/>
      <c r="P151" s="16">
        <f t="shared" ref="P151:P192" si="7">SUM(I151:M151)</f>
        <v>0</v>
      </c>
    </row>
    <row r="152" spans="1:16" ht="11.25" customHeight="1" outlineLevel="2">
      <c r="A152" s="14" t="s">
        <v>3052</v>
      </c>
      <c r="B152" s="15" t="s">
        <v>3053</v>
      </c>
      <c r="C152" s="15" t="s">
        <v>2470</v>
      </c>
      <c r="D152" s="33" t="s">
        <v>3049</v>
      </c>
      <c r="E152" s="42">
        <v>37342.230000000003</v>
      </c>
      <c r="F152" s="42">
        <v>17</v>
      </c>
      <c r="G152" s="42">
        <v>2196.6</v>
      </c>
      <c r="N152" s="50">
        <f t="shared" si="6"/>
        <v>1943.991</v>
      </c>
      <c r="O152" s="50"/>
      <c r="P152" s="16">
        <f t="shared" si="7"/>
        <v>0</v>
      </c>
    </row>
    <row r="153" spans="1:16" ht="11.25" customHeight="1" outlineLevel="2">
      <c r="A153" s="14" t="s">
        <v>3054</v>
      </c>
      <c r="B153" s="15" t="s">
        <v>3055</v>
      </c>
      <c r="C153" s="15" t="s">
        <v>2470</v>
      </c>
      <c r="D153" s="33" t="s">
        <v>3049</v>
      </c>
      <c r="E153" s="42">
        <v>44891.24</v>
      </c>
      <c r="F153" s="42">
        <v>80</v>
      </c>
      <c r="G153" s="42">
        <v>561.14</v>
      </c>
      <c r="N153" s="50">
        <f t="shared" si="6"/>
        <v>496.60889999999995</v>
      </c>
      <c r="O153" s="50"/>
      <c r="P153" s="16">
        <f t="shared" si="7"/>
        <v>0</v>
      </c>
    </row>
    <row r="154" spans="1:16" ht="11.25" customHeight="1" outlineLevel="2">
      <c r="A154" s="14" t="s">
        <v>3056</v>
      </c>
      <c r="B154" s="15" t="s">
        <v>3057</v>
      </c>
      <c r="C154" s="15" t="s">
        <v>2489</v>
      </c>
      <c r="D154" s="33" t="s">
        <v>3049</v>
      </c>
      <c r="E154" s="42">
        <v>10790.41</v>
      </c>
      <c r="F154" s="42">
        <v>300</v>
      </c>
      <c r="G154" s="42">
        <v>35.97</v>
      </c>
      <c r="N154" s="50">
        <f t="shared" si="6"/>
        <v>31.833449999999996</v>
      </c>
      <c r="O154" s="50"/>
      <c r="P154" s="16">
        <f t="shared" si="7"/>
        <v>0</v>
      </c>
    </row>
    <row r="155" spans="1:16" ht="11.25" customHeight="1" outlineLevel="2">
      <c r="A155" s="14" t="s">
        <v>3058</v>
      </c>
      <c r="B155" s="15" t="s">
        <v>3059</v>
      </c>
      <c r="C155" s="15" t="s">
        <v>2475</v>
      </c>
      <c r="D155" s="33" t="s">
        <v>3049</v>
      </c>
      <c r="E155" s="42">
        <v>19867.3</v>
      </c>
      <c r="F155" s="42">
        <v>2</v>
      </c>
      <c r="G155" s="42">
        <v>9933.65</v>
      </c>
      <c r="N155" s="50">
        <f t="shared" si="6"/>
        <v>8791.2802499999998</v>
      </c>
      <c r="O155" s="50"/>
      <c r="P155" s="16">
        <f t="shared" si="7"/>
        <v>0</v>
      </c>
    </row>
    <row r="156" spans="1:16" ht="11.25" customHeight="1" outlineLevel="2">
      <c r="A156" s="14" t="s">
        <v>3060</v>
      </c>
      <c r="B156" s="15" t="s">
        <v>3061</v>
      </c>
      <c r="C156" s="15" t="s">
        <v>2470</v>
      </c>
      <c r="D156" s="33" t="s">
        <v>3049</v>
      </c>
      <c r="E156" s="42">
        <v>10154.1</v>
      </c>
      <c r="F156" s="42">
        <v>102</v>
      </c>
      <c r="G156" s="42">
        <v>99.55</v>
      </c>
      <c r="N156" s="50">
        <f t="shared" si="6"/>
        <v>88.101749999999996</v>
      </c>
      <c r="O156" s="50"/>
      <c r="P156" s="16">
        <f t="shared" si="7"/>
        <v>0</v>
      </c>
    </row>
    <row r="157" spans="1:16" ht="11.25" customHeight="1" outlineLevel="2">
      <c r="A157" s="14" t="s">
        <v>3062</v>
      </c>
      <c r="B157" s="15" t="s">
        <v>3063</v>
      </c>
      <c r="C157" s="15" t="s">
        <v>2470</v>
      </c>
      <c r="D157" s="33" t="s">
        <v>3049</v>
      </c>
      <c r="E157" s="42">
        <v>66677.94</v>
      </c>
      <c r="F157" s="42">
        <v>7</v>
      </c>
      <c r="G157" s="42">
        <v>9525.42</v>
      </c>
      <c r="N157" s="50">
        <f t="shared" si="6"/>
        <v>8429.9966999999997</v>
      </c>
      <c r="O157" s="50"/>
      <c r="P157" s="16">
        <f t="shared" si="7"/>
        <v>0</v>
      </c>
    </row>
    <row r="158" spans="1:16" ht="11.25" customHeight="1" outlineLevel="2">
      <c r="A158" s="14" t="s">
        <v>3064</v>
      </c>
      <c r="B158" s="15" t="s">
        <v>3065</v>
      </c>
      <c r="C158" s="15" t="s">
        <v>2470</v>
      </c>
      <c r="D158" s="33" t="s">
        <v>3049</v>
      </c>
      <c r="E158" s="42">
        <v>17447.96</v>
      </c>
      <c r="F158" s="42">
        <v>4</v>
      </c>
      <c r="G158" s="42">
        <v>4361.99</v>
      </c>
      <c r="N158" s="50">
        <f t="shared" si="6"/>
        <v>3860.3611499999997</v>
      </c>
      <c r="O158" s="50"/>
      <c r="P158" s="16">
        <f t="shared" si="7"/>
        <v>0</v>
      </c>
    </row>
    <row r="159" spans="1:16" ht="11.25" customHeight="1" outlineLevel="2">
      <c r="A159" s="14" t="s">
        <v>3066</v>
      </c>
      <c r="B159" s="15" t="s">
        <v>3067</v>
      </c>
      <c r="C159" s="15" t="s">
        <v>2470</v>
      </c>
      <c r="D159" s="33" t="s">
        <v>3049</v>
      </c>
      <c r="E159" s="42">
        <v>22199.45</v>
      </c>
      <c r="F159" s="42">
        <v>104</v>
      </c>
      <c r="G159" s="42">
        <v>213.46</v>
      </c>
      <c r="N159" s="50">
        <f t="shared" si="6"/>
        <v>188.91210000000001</v>
      </c>
      <c r="O159" s="50"/>
      <c r="P159" s="16">
        <f t="shared" si="7"/>
        <v>0</v>
      </c>
    </row>
    <row r="160" spans="1:16" ht="11.25" customHeight="1" outlineLevel="2">
      <c r="A160" s="14" t="s">
        <v>3068</v>
      </c>
      <c r="B160" s="15" t="s">
        <v>3069</v>
      </c>
      <c r="C160" s="15" t="s">
        <v>2470</v>
      </c>
      <c r="D160" s="33" t="s">
        <v>3049</v>
      </c>
      <c r="E160" s="42">
        <v>62922.13</v>
      </c>
      <c r="F160" s="42">
        <v>9</v>
      </c>
      <c r="G160" s="42">
        <v>6991.35</v>
      </c>
      <c r="N160" s="50">
        <f t="shared" si="6"/>
        <v>6187.3447500000002</v>
      </c>
      <c r="O160" s="50"/>
      <c r="P160" s="16">
        <f t="shared" si="7"/>
        <v>0</v>
      </c>
    </row>
    <row r="161" spans="1:16" ht="11.25" customHeight="1" outlineLevel="2">
      <c r="A161" s="14" t="s">
        <v>3070</v>
      </c>
      <c r="B161" s="15" t="s">
        <v>3071</v>
      </c>
      <c r="C161" s="15" t="s">
        <v>2470</v>
      </c>
      <c r="D161" s="33" t="s">
        <v>3049</v>
      </c>
      <c r="E161" s="42">
        <v>51294.36</v>
      </c>
      <c r="F161" s="42">
        <v>450</v>
      </c>
      <c r="G161" s="42">
        <v>113.99</v>
      </c>
      <c r="N161" s="50">
        <f t="shared" si="6"/>
        <v>100.88114999999999</v>
      </c>
      <c r="O161" s="50"/>
      <c r="P161" s="16">
        <f t="shared" si="7"/>
        <v>0</v>
      </c>
    </row>
    <row r="162" spans="1:16" ht="11.25" customHeight="1" outlineLevel="2">
      <c r="A162" s="14" t="s">
        <v>3072</v>
      </c>
      <c r="B162" s="15" t="s">
        <v>3073</v>
      </c>
      <c r="C162" s="15" t="s">
        <v>2470</v>
      </c>
      <c r="D162" s="33" t="s">
        <v>3049</v>
      </c>
      <c r="E162" s="42">
        <v>10357.290000000001</v>
      </c>
      <c r="F162" s="42">
        <v>69</v>
      </c>
      <c r="G162" s="42">
        <v>150.11000000000001</v>
      </c>
      <c r="N162" s="50">
        <f t="shared" si="6"/>
        <v>132.84735000000001</v>
      </c>
      <c r="O162" s="50"/>
      <c r="P162" s="16">
        <f t="shared" si="7"/>
        <v>0</v>
      </c>
    </row>
    <row r="163" spans="1:16" ht="11.25" customHeight="1" outlineLevel="2">
      <c r="A163" s="14" t="s">
        <v>3074</v>
      </c>
      <c r="B163" s="15" t="s">
        <v>3075</v>
      </c>
      <c r="C163" s="15" t="s">
        <v>2470</v>
      </c>
      <c r="D163" s="33" t="s">
        <v>3049</v>
      </c>
      <c r="E163" s="42">
        <v>19167.650000000001</v>
      </c>
      <c r="F163" s="42">
        <v>109</v>
      </c>
      <c r="G163" s="42">
        <v>175.85</v>
      </c>
      <c r="N163" s="50">
        <f t="shared" si="6"/>
        <v>155.62725</v>
      </c>
      <c r="O163" s="50"/>
      <c r="P163" s="16">
        <f t="shared" si="7"/>
        <v>0</v>
      </c>
    </row>
    <row r="164" spans="1:16" ht="11.25" customHeight="1" outlineLevel="2">
      <c r="A164" s="14" t="s">
        <v>3076</v>
      </c>
      <c r="B164" s="15" t="s">
        <v>3077</v>
      </c>
      <c r="C164" s="15" t="s">
        <v>2470</v>
      </c>
      <c r="D164" s="33" t="s">
        <v>3049</v>
      </c>
      <c r="E164" s="42">
        <v>38280.230000000003</v>
      </c>
      <c r="F164" s="42">
        <v>12</v>
      </c>
      <c r="G164" s="42">
        <v>3190.02</v>
      </c>
      <c r="N164" s="50">
        <f t="shared" si="6"/>
        <v>2823.1677</v>
      </c>
      <c r="O164" s="50"/>
      <c r="P164" s="16">
        <f t="shared" si="7"/>
        <v>0</v>
      </c>
    </row>
    <row r="165" spans="1:16" ht="11.25" customHeight="1" outlineLevel="2">
      <c r="A165" s="14" t="s">
        <v>3078</v>
      </c>
      <c r="B165" s="15" t="s">
        <v>3079</v>
      </c>
      <c r="C165" s="15" t="s">
        <v>2470</v>
      </c>
      <c r="D165" s="33" t="s">
        <v>3049</v>
      </c>
      <c r="E165" s="42">
        <v>31132.62</v>
      </c>
      <c r="F165" s="42">
        <v>6</v>
      </c>
      <c r="G165" s="42">
        <v>5188.7700000000004</v>
      </c>
      <c r="N165" s="50">
        <f t="shared" si="6"/>
        <v>4592.0614500000001</v>
      </c>
      <c r="O165" s="50"/>
      <c r="P165" s="16">
        <f t="shared" si="7"/>
        <v>0</v>
      </c>
    </row>
    <row r="166" spans="1:16" ht="11.25" customHeight="1" outlineLevel="2">
      <c r="A166" s="14" t="s">
        <v>3080</v>
      </c>
      <c r="B166" s="15" t="s">
        <v>3081</v>
      </c>
      <c r="C166" s="15" t="s">
        <v>2470</v>
      </c>
      <c r="D166" s="33" t="s">
        <v>3049</v>
      </c>
      <c r="E166" s="42">
        <v>53044.69</v>
      </c>
      <c r="F166" s="42">
        <v>613</v>
      </c>
      <c r="G166" s="42">
        <v>86.53</v>
      </c>
      <c r="N166" s="50">
        <f t="shared" si="6"/>
        <v>76.579049999999995</v>
      </c>
      <c r="O166" s="50"/>
      <c r="P166" s="16">
        <f t="shared" si="7"/>
        <v>0</v>
      </c>
    </row>
    <row r="167" spans="1:16" ht="11.25" customHeight="1" outlineLevel="2">
      <c r="A167" s="14" t="s">
        <v>3082</v>
      </c>
      <c r="B167" s="15" t="s">
        <v>3083</v>
      </c>
      <c r="C167" s="15" t="s">
        <v>2470</v>
      </c>
      <c r="D167" s="33" t="s">
        <v>3049</v>
      </c>
      <c r="E167" s="42">
        <v>40382.92</v>
      </c>
      <c r="F167" s="42">
        <v>5</v>
      </c>
      <c r="G167" s="42">
        <v>8076.58</v>
      </c>
      <c r="N167" s="50">
        <f t="shared" si="6"/>
        <v>7147.7732999999989</v>
      </c>
      <c r="O167" s="50"/>
      <c r="P167" s="16">
        <f t="shared" si="7"/>
        <v>0</v>
      </c>
    </row>
    <row r="168" spans="1:16" ht="11.25" customHeight="1" outlineLevel="2">
      <c r="A168" s="14" t="s">
        <v>3084</v>
      </c>
      <c r="B168" s="15" t="s">
        <v>3085</v>
      </c>
      <c r="C168" s="15" t="s">
        <v>2470</v>
      </c>
      <c r="D168" s="33" t="s">
        <v>3049</v>
      </c>
      <c r="E168" s="42">
        <v>13497.49</v>
      </c>
      <c r="F168" s="42">
        <v>4</v>
      </c>
      <c r="G168" s="42">
        <v>3374.37</v>
      </c>
      <c r="N168" s="50">
        <f t="shared" si="6"/>
        <v>2986.3174499999996</v>
      </c>
      <c r="O168" s="50"/>
      <c r="P168" s="16">
        <f t="shared" si="7"/>
        <v>0</v>
      </c>
    </row>
    <row r="169" spans="1:16" ht="11.25" customHeight="1" outlineLevel="2">
      <c r="A169" s="14" t="s">
        <v>3086</v>
      </c>
      <c r="B169" s="15" t="s">
        <v>3087</v>
      </c>
      <c r="C169" s="15" t="s">
        <v>2470</v>
      </c>
      <c r="D169" s="33" t="s">
        <v>3049</v>
      </c>
      <c r="E169" s="42">
        <v>11836.36</v>
      </c>
      <c r="F169" s="42">
        <v>4</v>
      </c>
      <c r="G169" s="42">
        <v>2959.09</v>
      </c>
      <c r="N169" s="50">
        <f t="shared" si="6"/>
        <v>2618.7946499999998</v>
      </c>
      <c r="O169" s="50"/>
      <c r="P169" s="16">
        <f t="shared" si="7"/>
        <v>0</v>
      </c>
    </row>
    <row r="170" spans="1:16" ht="11.25" customHeight="1" outlineLevel="2">
      <c r="A170" s="14" t="s">
        <v>3088</v>
      </c>
      <c r="B170" s="15" t="s">
        <v>3089</v>
      </c>
      <c r="C170" s="15" t="s">
        <v>2470</v>
      </c>
      <c r="D170" s="33" t="s">
        <v>3049</v>
      </c>
      <c r="E170" s="42">
        <v>7940.94</v>
      </c>
      <c r="F170" s="42">
        <v>4</v>
      </c>
      <c r="G170" s="42">
        <v>1985.24</v>
      </c>
      <c r="N170" s="50">
        <f t="shared" si="6"/>
        <v>1756.9374</v>
      </c>
      <c r="O170" s="50"/>
      <c r="P170" s="16">
        <f t="shared" si="7"/>
        <v>0</v>
      </c>
    </row>
    <row r="171" spans="1:16" ht="11.25" customHeight="1" outlineLevel="2">
      <c r="A171" s="14" t="s">
        <v>3090</v>
      </c>
      <c r="B171" s="15" t="s">
        <v>3091</v>
      </c>
      <c r="C171" s="15" t="s">
        <v>2470</v>
      </c>
      <c r="D171" s="33" t="s">
        <v>3049</v>
      </c>
      <c r="E171" s="42">
        <v>3770.15</v>
      </c>
      <c r="F171" s="42">
        <v>4</v>
      </c>
      <c r="G171" s="42">
        <v>942.54</v>
      </c>
      <c r="N171" s="50">
        <f t="shared" si="6"/>
        <v>834.14789999999994</v>
      </c>
      <c r="O171" s="50"/>
      <c r="P171" s="16">
        <f t="shared" si="7"/>
        <v>0</v>
      </c>
    </row>
    <row r="172" spans="1:16" ht="11.25" customHeight="1" outlineLevel="2">
      <c r="A172" s="14" t="s">
        <v>3092</v>
      </c>
      <c r="B172" s="15" t="s">
        <v>3093</v>
      </c>
      <c r="C172" s="15" t="s">
        <v>2470</v>
      </c>
      <c r="D172" s="33" t="s">
        <v>3049</v>
      </c>
      <c r="E172" s="42">
        <v>14137.84</v>
      </c>
      <c r="F172" s="42">
        <v>4</v>
      </c>
      <c r="G172" s="42">
        <v>3534.46</v>
      </c>
      <c r="N172" s="50">
        <f t="shared" si="6"/>
        <v>3127.9971</v>
      </c>
      <c r="O172" s="50"/>
      <c r="P172" s="16">
        <f t="shared" si="7"/>
        <v>0</v>
      </c>
    </row>
    <row r="173" spans="1:16" ht="11.25" customHeight="1" outlineLevel="2">
      <c r="A173" s="14" t="s">
        <v>3094</v>
      </c>
      <c r="B173" s="15" t="s">
        <v>3095</v>
      </c>
      <c r="C173" s="15" t="s">
        <v>2470</v>
      </c>
      <c r="D173" s="33" t="s">
        <v>3049</v>
      </c>
      <c r="E173" s="42">
        <v>5174.0200000000004</v>
      </c>
      <c r="F173" s="42">
        <v>4</v>
      </c>
      <c r="G173" s="42">
        <v>1293.51</v>
      </c>
      <c r="N173" s="50">
        <f t="shared" si="6"/>
        <v>1144.7563499999999</v>
      </c>
      <c r="O173" s="50"/>
      <c r="P173" s="16">
        <f t="shared" si="7"/>
        <v>0</v>
      </c>
    </row>
    <row r="174" spans="1:16" ht="11.25" customHeight="1" outlineLevel="2">
      <c r="A174" s="14" t="s">
        <v>3096</v>
      </c>
      <c r="B174" s="15" t="s">
        <v>3097</v>
      </c>
      <c r="C174" s="15" t="s">
        <v>2470</v>
      </c>
      <c r="D174" s="33" t="s">
        <v>3049</v>
      </c>
      <c r="E174" s="42">
        <v>7657.15</v>
      </c>
      <c r="F174" s="42">
        <v>4</v>
      </c>
      <c r="G174" s="42">
        <v>1914.29</v>
      </c>
      <c r="N174" s="50">
        <f t="shared" si="6"/>
        <v>1694.1466500000001</v>
      </c>
      <c r="O174" s="50"/>
      <c r="P174" s="16">
        <f t="shared" si="7"/>
        <v>0</v>
      </c>
    </row>
    <row r="175" spans="1:16" ht="11.25" customHeight="1" outlineLevel="2">
      <c r="A175" s="14" t="s">
        <v>3098</v>
      </c>
      <c r="B175" s="15" t="s">
        <v>3099</v>
      </c>
      <c r="C175" s="15" t="s">
        <v>2470</v>
      </c>
      <c r="D175" s="33" t="s">
        <v>3049</v>
      </c>
      <c r="E175" s="42">
        <v>5159.05</v>
      </c>
      <c r="F175" s="42">
        <v>4</v>
      </c>
      <c r="G175" s="42">
        <v>1289.76</v>
      </c>
      <c r="N175" s="50">
        <f t="shared" si="6"/>
        <v>1141.4376</v>
      </c>
      <c r="O175" s="50"/>
      <c r="P175" s="16">
        <f t="shared" si="7"/>
        <v>0</v>
      </c>
    </row>
    <row r="176" spans="1:16" ht="11.25" customHeight="1" outlineLevel="2">
      <c r="A176" s="14" t="s">
        <v>3100</v>
      </c>
      <c r="B176" s="15" t="s">
        <v>3101</v>
      </c>
      <c r="C176" s="15" t="s">
        <v>2470</v>
      </c>
      <c r="D176" s="33" t="s">
        <v>3049</v>
      </c>
      <c r="E176" s="42">
        <v>3942.84</v>
      </c>
      <c r="F176" s="42">
        <v>4</v>
      </c>
      <c r="G176" s="42">
        <v>985.71</v>
      </c>
      <c r="N176" s="50">
        <f t="shared" si="6"/>
        <v>872.35334999999998</v>
      </c>
      <c r="O176" s="50"/>
      <c r="P176" s="16">
        <f t="shared" si="7"/>
        <v>0</v>
      </c>
    </row>
    <row r="177" spans="1:16" ht="11.25" customHeight="1" outlineLevel="2">
      <c r="A177" s="14" t="s">
        <v>3102</v>
      </c>
      <c r="B177" s="15" t="s">
        <v>3103</v>
      </c>
      <c r="C177" s="15" t="s">
        <v>2470</v>
      </c>
      <c r="D177" s="33" t="s">
        <v>3049</v>
      </c>
      <c r="E177" s="42">
        <v>6960.16</v>
      </c>
      <c r="F177" s="42">
        <v>4</v>
      </c>
      <c r="G177" s="42">
        <v>1740.04</v>
      </c>
      <c r="N177" s="50">
        <f t="shared" si="6"/>
        <v>1539.9353999999998</v>
      </c>
      <c r="O177" s="50"/>
      <c r="P177" s="16">
        <f t="shared" si="7"/>
        <v>0</v>
      </c>
    </row>
    <row r="178" spans="1:16" ht="11.25" customHeight="1" outlineLevel="2">
      <c r="A178" s="14" t="s">
        <v>3104</v>
      </c>
      <c r="B178" s="15" t="s">
        <v>3105</v>
      </c>
      <c r="C178" s="15" t="s">
        <v>2470</v>
      </c>
      <c r="D178" s="33" t="s">
        <v>3049</v>
      </c>
      <c r="E178" s="42">
        <v>1689.67</v>
      </c>
      <c r="F178" s="42">
        <v>4</v>
      </c>
      <c r="G178" s="42">
        <v>422.42</v>
      </c>
      <c r="N178" s="50">
        <f t="shared" si="6"/>
        <v>373.8417</v>
      </c>
      <c r="O178" s="50"/>
      <c r="P178" s="16">
        <f t="shared" si="7"/>
        <v>0</v>
      </c>
    </row>
    <row r="179" spans="1:16" ht="11.25" customHeight="1" outlineLevel="2">
      <c r="A179" s="14" t="s">
        <v>3106</v>
      </c>
      <c r="B179" s="15" t="s">
        <v>3107</v>
      </c>
      <c r="C179" s="15" t="s">
        <v>2470</v>
      </c>
      <c r="D179" s="33" t="s">
        <v>3049</v>
      </c>
      <c r="E179" s="42">
        <v>1713.08</v>
      </c>
      <c r="F179" s="42">
        <v>4</v>
      </c>
      <c r="G179" s="42">
        <v>428.27</v>
      </c>
      <c r="N179" s="50">
        <f t="shared" si="6"/>
        <v>379.01894999999996</v>
      </c>
      <c r="O179" s="50"/>
      <c r="P179" s="16">
        <f t="shared" si="7"/>
        <v>0</v>
      </c>
    </row>
    <row r="180" spans="1:16" ht="11.25" customHeight="1" outlineLevel="2">
      <c r="A180" s="14" t="s">
        <v>3108</v>
      </c>
      <c r="B180" s="15" t="s">
        <v>3109</v>
      </c>
      <c r="C180" s="15" t="s">
        <v>2470</v>
      </c>
      <c r="D180" s="33" t="s">
        <v>3049</v>
      </c>
      <c r="E180" s="42">
        <v>23446.959999999999</v>
      </c>
      <c r="F180" s="42">
        <v>29</v>
      </c>
      <c r="G180" s="42">
        <v>808.52</v>
      </c>
      <c r="N180" s="50">
        <f t="shared" si="6"/>
        <v>715.54019999999991</v>
      </c>
      <c r="O180" s="50"/>
      <c r="P180" s="16">
        <f t="shared" si="7"/>
        <v>0</v>
      </c>
    </row>
    <row r="181" spans="1:16" ht="11.25" customHeight="1" outlineLevel="2">
      <c r="A181" s="14" t="s">
        <v>3110</v>
      </c>
      <c r="B181" s="15" t="s">
        <v>3111</v>
      </c>
      <c r="C181" s="15" t="s">
        <v>2470</v>
      </c>
      <c r="D181" s="33" t="s">
        <v>3049</v>
      </c>
      <c r="E181" s="42">
        <v>29614.17</v>
      </c>
      <c r="F181" s="42">
        <v>4</v>
      </c>
      <c r="G181" s="42">
        <v>7403.54</v>
      </c>
      <c r="N181" s="50">
        <f t="shared" si="6"/>
        <v>6552.1329000000005</v>
      </c>
      <c r="O181" s="50"/>
      <c r="P181" s="16">
        <f t="shared" si="7"/>
        <v>0</v>
      </c>
    </row>
    <row r="182" spans="1:16" ht="11.25" customHeight="1" outlineLevel="2">
      <c r="A182" s="14" t="s">
        <v>3112</v>
      </c>
      <c r="B182" s="15" t="s">
        <v>3113</v>
      </c>
      <c r="C182" s="15" t="s">
        <v>2470</v>
      </c>
      <c r="D182" s="33" t="s">
        <v>3049</v>
      </c>
      <c r="E182" s="42">
        <v>86561.57</v>
      </c>
      <c r="F182" s="42">
        <v>16</v>
      </c>
      <c r="G182" s="42">
        <v>5410.1</v>
      </c>
      <c r="N182" s="50">
        <f t="shared" si="6"/>
        <v>4787.9385000000002</v>
      </c>
      <c r="O182" s="50"/>
      <c r="P182" s="16">
        <f t="shared" si="7"/>
        <v>0</v>
      </c>
    </row>
    <row r="183" spans="1:16" ht="11.25" customHeight="1" outlineLevel="2">
      <c r="A183" s="14" t="s">
        <v>3114</v>
      </c>
      <c r="B183" s="15" t="s">
        <v>3115</v>
      </c>
      <c r="C183" s="15" t="s">
        <v>2470</v>
      </c>
      <c r="D183" s="33" t="s">
        <v>3049</v>
      </c>
      <c r="E183" s="42">
        <v>52133.97</v>
      </c>
      <c r="F183" s="42">
        <v>7</v>
      </c>
      <c r="G183" s="42">
        <v>7447.71</v>
      </c>
      <c r="N183" s="50">
        <f t="shared" si="6"/>
        <v>6591.2233500000002</v>
      </c>
      <c r="O183" s="50"/>
      <c r="P183" s="16">
        <f t="shared" si="7"/>
        <v>0</v>
      </c>
    </row>
    <row r="184" spans="1:16" ht="11.25" customHeight="1" outlineLevel="2">
      <c r="A184" s="14" t="s">
        <v>3116</v>
      </c>
      <c r="B184" s="15" t="s">
        <v>3117</v>
      </c>
      <c r="C184" s="15" t="s">
        <v>2470</v>
      </c>
      <c r="D184" s="33" t="s">
        <v>3049</v>
      </c>
      <c r="E184" s="42">
        <v>2276.62</v>
      </c>
      <c r="F184" s="42">
        <v>1</v>
      </c>
      <c r="G184" s="42">
        <v>2276.62</v>
      </c>
      <c r="N184" s="50">
        <f t="shared" si="6"/>
        <v>2014.8087</v>
      </c>
      <c r="O184" s="50"/>
      <c r="P184" s="16">
        <f t="shared" si="7"/>
        <v>0</v>
      </c>
    </row>
    <row r="185" spans="1:16" ht="11.25" customHeight="1" outlineLevel="2">
      <c r="A185" s="14" t="s">
        <v>3118</v>
      </c>
      <c r="B185" s="15" t="s">
        <v>3119</v>
      </c>
      <c r="C185" s="15" t="s">
        <v>2470</v>
      </c>
      <c r="D185" s="33" t="s">
        <v>3049</v>
      </c>
      <c r="E185" s="42">
        <v>5254.38</v>
      </c>
      <c r="F185" s="42">
        <v>1</v>
      </c>
      <c r="G185" s="42">
        <v>5254.38</v>
      </c>
      <c r="N185" s="50">
        <f t="shared" si="6"/>
        <v>4650.1262999999999</v>
      </c>
      <c r="O185" s="50"/>
      <c r="P185" s="16">
        <f t="shared" si="7"/>
        <v>0</v>
      </c>
    </row>
    <row r="186" spans="1:16" ht="11.85" customHeight="1" outlineLevel="1">
      <c r="A186" s="13" t="s">
        <v>3120</v>
      </c>
      <c r="B186" s="13"/>
      <c r="C186" s="13"/>
      <c r="D186" s="34"/>
      <c r="E186" s="43"/>
      <c r="F186" s="44"/>
      <c r="G186" s="44"/>
      <c r="N186" s="50">
        <f t="shared" si="6"/>
        <v>0</v>
      </c>
      <c r="O186" s="50"/>
      <c r="P186" s="16">
        <f t="shared" si="7"/>
        <v>0</v>
      </c>
    </row>
    <row r="187" spans="1:16" ht="11.85" customHeight="1" outlineLevel="2">
      <c r="A187" s="14" t="s">
        <v>3121</v>
      </c>
      <c r="B187" s="15" t="s">
        <v>3122</v>
      </c>
      <c r="C187" s="15" t="s">
        <v>2470</v>
      </c>
      <c r="D187" s="33" t="s">
        <v>3120</v>
      </c>
      <c r="E187" s="42">
        <v>6830.13</v>
      </c>
      <c r="F187" s="42">
        <v>257</v>
      </c>
      <c r="G187" s="42">
        <v>26.58</v>
      </c>
      <c r="N187" s="50">
        <f t="shared" si="6"/>
        <v>23.523299999999999</v>
      </c>
      <c r="O187" s="50"/>
      <c r="P187" s="16">
        <f t="shared" si="7"/>
        <v>0</v>
      </c>
    </row>
    <row r="188" spans="1:16" ht="11.85" customHeight="1" outlineLevel="2">
      <c r="A188" s="14" t="s">
        <v>2515</v>
      </c>
      <c r="B188" s="15" t="s">
        <v>2516</v>
      </c>
      <c r="C188" s="15" t="s">
        <v>2470</v>
      </c>
      <c r="D188" s="33" t="s">
        <v>3120</v>
      </c>
      <c r="E188" s="42">
        <v>9151.74</v>
      </c>
      <c r="F188" s="42">
        <v>100</v>
      </c>
      <c r="G188" s="42">
        <v>91.52</v>
      </c>
      <c r="N188" s="50">
        <f t="shared" si="6"/>
        <v>80.995199999999983</v>
      </c>
      <c r="O188" s="50"/>
      <c r="P188" s="16">
        <f t="shared" si="7"/>
        <v>0</v>
      </c>
    </row>
    <row r="189" spans="1:16" ht="11.85" customHeight="1" outlineLevel="2">
      <c r="A189" s="14" t="s">
        <v>3123</v>
      </c>
      <c r="B189" s="15" t="s">
        <v>3124</v>
      </c>
      <c r="C189" s="15" t="s">
        <v>2470</v>
      </c>
      <c r="D189" s="33" t="s">
        <v>3120</v>
      </c>
      <c r="E189" s="42">
        <v>5001.08</v>
      </c>
      <c r="F189" s="42">
        <v>2</v>
      </c>
      <c r="G189" s="42">
        <v>2500.54</v>
      </c>
      <c r="N189" s="50">
        <f t="shared" si="6"/>
        <v>2212.9778999999999</v>
      </c>
      <c r="O189" s="50"/>
      <c r="P189" s="16">
        <f t="shared" si="7"/>
        <v>0</v>
      </c>
    </row>
    <row r="190" spans="1:16" ht="11.85" customHeight="1" outlineLevel="2">
      <c r="A190" s="14" t="s">
        <v>2551</v>
      </c>
      <c r="B190" s="15" t="s">
        <v>2552</v>
      </c>
      <c r="C190" s="15" t="s">
        <v>2470</v>
      </c>
      <c r="D190" s="33" t="s">
        <v>3120</v>
      </c>
      <c r="E190" s="42">
        <v>22170.23</v>
      </c>
      <c r="F190" s="42">
        <v>8</v>
      </c>
      <c r="G190" s="42">
        <v>2771.28</v>
      </c>
      <c r="N190" s="50">
        <f t="shared" si="6"/>
        <v>2452.5828000000001</v>
      </c>
      <c r="O190" s="50"/>
      <c r="P190" s="16">
        <f t="shared" si="7"/>
        <v>0</v>
      </c>
    </row>
    <row r="191" spans="1:16" ht="11.85" customHeight="1" outlineLevel="2">
      <c r="A191" s="14" t="s">
        <v>2553</v>
      </c>
      <c r="B191" s="15" t="s">
        <v>2554</v>
      </c>
      <c r="C191" s="15" t="s">
        <v>2470</v>
      </c>
      <c r="D191" s="33" t="s">
        <v>3120</v>
      </c>
      <c r="E191" s="42">
        <v>186614.56</v>
      </c>
      <c r="F191" s="42">
        <v>71</v>
      </c>
      <c r="G191" s="42">
        <v>2628.37</v>
      </c>
      <c r="N191" s="50">
        <f t="shared" si="6"/>
        <v>2326.1074499999995</v>
      </c>
      <c r="O191" s="50"/>
      <c r="P191" s="16">
        <f t="shared" si="7"/>
        <v>0</v>
      </c>
    </row>
    <row r="192" spans="1:16" ht="11.85" customHeight="1" outlineLevel="2">
      <c r="A192" s="14" t="s">
        <v>2555</v>
      </c>
      <c r="B192" s="15" t="s">
        <v>2556</v>
      </c>
      <c r="C192" s="15" t="s">
        <v>2470</v>
      </c>
      <c r="D192" s="33" t="s">
        <v>3120</v>
      </c>
      <c r="E192" s="42">
        <v>11914.89</v>
      </c>
      <c r="F192" s="42">
        <v>6</v>
      </c>
      <c r="G192" s="42">
        <v>1985.82</v>
      </c>
      <c r="N192" s="50">
        <f t="shared" si="6"/>
        <v>1757.4506999999999</v>
      </c>
      <c r="O192" s="50"/>
      <c r="P192" s="16">
        <f t="shared" si="7"/>
        <v>0</v>
      </c>
    </row>
    <row r="193" spans="1:16" ht="11.85" customHeight="1" outlineLevel="2">
      <c r="A193" s="14" t="s">
        <v>3125</v>
      </c>
      <c r="B193" s="15" t="s">
        <v>3126</v>
      </c>
      <c r="C193" s="15" t="s">
        <v>2470</v>
      </c>
      <c r="D193" s="33" t="s">
        <v>3120</v>
      </c>
      <c r="E193" s="42">
        <v>8467.32</v>
      </c>
      <c r="F193" s="42">
        <v>11</v>
      </c>
      <c r="G193" s="42">
        <v>769.76</v>
      </c>
      <c r="N193" s="50">
        <f t="shared" si="6"/>
        <v>681.23759999999993</v>
      </c>
      <c r="O193" s="50"/>
      <c r="P193" s="16">
        <f t="shared" ref="P193:P221" si="8">SUM(I193:M193)</f>
        <v>0</v>
      </c>
    </row>
    <row r="194" spans="1:16" ht="11.85" customHeight="1" outlineLevel="2">
      <c r="A194" s="14" t="s">
        <v>3127</v>
      </c>
      <c r="B194" s="15" t="s">
        <v>3128</v>
      </c>
      <c r="C194" s="15" t="s">
        <v>2470</v>
      </c>
      <c r="D194" s="33" t="s">
        <v>3120</v>
      </c>
      <c r="E194" s="42">
        <v>12245.98</v>
      </c>
      <c r="F194" s="42">
        <v>21</v>
      </c>
      <c r="G194" s="42">
        <v>583.14</v>
      </c>
      <c r="N194" s="50">
        <f t="shared" si="6"/>
        <v>516.07889999999998</v>
      </c>
      <c r="O194" s="50"/>
      <c r="P194" s="16">
        <f t="shared" si="8"/>
        <v>0</v>
      </c>
    </row>
    <row r="195" spans="1:16" ht="11.85" customHeight="1" outlineLevel="2">
      <c r="A195" s="14" t="s">
        <v>3129</v>
      </c>
      <c r="B195" s="15" t="s">
        <v>3130</v>
      </c>
      <c r="C195" s="15" t="s">
        <v>2470</v>
      </c>
      <c r="D195" s="33" t="s">
        <v>3120</v>
      </c>
      <c r="E195" s="42">
        <v>6170.02</v>
      </c>
      <c r="F195" s="42">
        <v>23</v>
      </c>
      <c r="G195" s="42">
        <v>268.26</v>
      </c>
      <c r="N195" s="50">
        <f t="shared" si="6"/>
        <v>237.41009999999997</v>
      </c>
      <c r="O195" s="50"/>
      <c r="P195" s="16">
        <f t="shared" si="8"/>
        <v>0</v>
      </c>
    </row>
    <row r="196" spans="1:16" ht="11.85" customHeight="1" outlineLevel="2">
      <c r="A196" s="14" t="s">
        <v>3131</v>
      </c>
      <c r="B196" s="15" t="s">
        <v>3132</v>
      </c>
      <c r="C196" s="15" t="s">
        <v>2470</v>
      </c>
      <c r="D196" s="33" t="s">
        <v>3120</v>
      </c>
      <c r="E196" s="42">
        <v>313743.81</v>
      </c>
      <c r="F196" s="42">
        <v>549</v>
      </c>
      <c r="G196" s="42">
        <v>571.48</v>
      </c>
      <c r="N196" s="50">
        <f t="shared" si="6"/>
        <v>505.75980000000004</v>
      </c>
      <c r="O196" s="50"/>
      <c r="P196" s="16">
        <f t="shared" si="8"/>
        <v>0</v>
      </c>
    </row>
    <row r="197" spans="1:16" ht="11.85" customHeight="1" outlineLevel="2">
      <c r="A197" s="14" t="s">
        <v>3133</v>
      </c>
      <c r="B197" s="15" t="s">
        <v>3134</v>
      </c>
      <c r="C197" s="15" t="s">
        <v>2470</v>
      </c>
      <c r="D197" s="33" t="s">
        <v>3120</v>
      </c>
      <c r="E197" s="42">
        <v>2239.29</v>
      </c>
      <c r="F197" s="42">
        <v>8</v>
      </c>
      <c r="G197" s="42">
        <v>279.91000000000003</v>
      </c>
      <c r="N197" s="50">
        <f t="shared" si="6"/>
        <v>247.72035000000002</v>
      </c>
      <c r="O197" s="50"/>
      <c r="P197" s="16">
        <f t="shared" si="8"/>
        <v>0</v>
      </c>
    </row>
    <row r="198" spans="1:16" ht="11.85" customHeight="1" outlineLevel="2">
      <c r="A198" s="14" t="s">
        <v>2557</v>
      </c>
      <c r="B198" s="15" t="s">
        <v>2558</v>
      </c>
      <c r="C198" s="15" t="s">
        <v>2470</v>
      </c>
      <c r="D198" s="33" t="s">
        <v>3120</v>
      </c>
      <c r="E198" s="42">
        <v>164438.54</v>
      </c>
      <c r="F198" s="42">
        <v>59</v>
      </c>
      <c r="G198" s="42">
        <v>2787.09</v>
      </c>
      <c r="N198" s="50">
        <f t="shared" si="6"/>
        <v>2466.57465</v>
      </c>
      <c r="O198" s="50"/>
      <c r="P198" s="16">
        <f t="shared" si="8"/>
        <v>0</v>
      </c>
    </row>
    <row r="199" spans="1:16" ht="11.85" customHeight="1" outlineLevel="2">
      <c r="A199" s="14" t="s">
        <v>3135</v>
      </c>
      <c r="B199" s="15" t="s">
        <v>3136</v>
      </c>
      <c r="C199" s="15" t="s">
        <v>2470</v>
      </c>
      <c r="D199" s="33" t="s">
        <v>3120</v>
      </c>
      <c r="E199" s="42">
        <v>16557.490000000002</v>
      </c>
      <c r="F199" s="42">
        <v>39</v>
      </c>
      <c r="G199" s="42">
        <v>424.55</v>
      </c>
      <c r="N199" s="50">
        <f t="shared" si="6"/>
        <v>375.72674999999998</v>
      </c>
      <c r="O199" s="50"/>
      <c r="P199" s="16">
        <f t="shared" si="8"/>
        <v>0</v>
      </c>
    </row>
    <row r="200" spans="1:16" ht="11.85" customHeight="1" outlineLevel="2">
      <c r="A200" s="14" t="s">
        <v>3137</v>
      </c>
      <c r="B200" s="15" t="s">
        <v>3138</v>
      </c>
      <c r="C200" s="15" t="s">
        <v>2470</v>
      </c>
      <c r="D200" s="33" t="s">
        <v>3120</v>
      </c>
      <c r="E200" s="42">
        <v>8268.99</v>
      </c>
      <c r="F200" s="42">
        <v>39</v>
      </c>
      <c r="G200" s="42">
        <v>212.03</v>
      </c>
      <c r="N200" s="50">
        <f t="shared" si="6"/>
        <v>187.64654999999999</v>
      </c>
      <c r="O200" s="50"/>
      <c r="P200" s="16">
        <f t="shared" si="8"/>
        <v>0</v>
      </c>
    </row>
    <row r="201" spans="1:16" ht="11.85" customHeight="1" outlineLevel="1">
      <c r="A201" s="13" t="s">
        <v>3139</v>
      </c>
      <c r="B201" s="13"/>
      <c r="C201" s="13"/>
      <c r="D201" s="34"/>
      <c r="E201" s="43"/>
      <c r="F201" s="44"/>
      <c r="G201" s="44"/>
      <c r="N201" s="50">
        <f t="shared" ref="N201:N230" si="9">G201*1.18*0.75</f>
        <v>0</v>
      </c>
      <c r="O201" s="50"/>
      <c r="P201" s="16">
        <f t="shared" si="8"/>
        <v>0</v>
      </c>
    </row>
    <row r="202" spans="1:16" ht="11.85" customHeight="1" outlineLevel="1">
      <c r="A202" s="13" t="s">
        <v>3140</v>
      </c>
      <c r="B202" s="13"/>
      <c r="C202" s="13"/>
      <c r="D202" s="34"/>
      <c r="E202" s="43"/>
      <c r="F202" s="44"/>
      <c r="G202" s="44"/>
      <c r="N202" s="50">
        <f t="shared" si="9"/>
        <v>0</v>
      </c>
      <c r="O202" s="50"/>
      <c r="P202" s="16">
        <f t="shared" si="8"/>
        <v>0</v>
      </c>
    </row>
    <row r="203" spans="1:16" ht="11.85" customHeight="1" outlineLevel="2">
      <c r="A203" s="14" t="s">
        <v>2478</v>
      </c>
      <c r="B203" s="15" t="s">
        <v>2479</v>
      </c>
      <c r="C203" s="15" t="s">
        <v>2470</v>
      </c>
      <c r="D203" s="33" t="s">
        <v>3140</v>
      </c>
      <c r="E203" s="42">
        <v>37128</v>
      </c>
      <c r="F203" s="42">
        <v>1092</v>
      </c>
      <c r="G203" s="42">
        <v>34</v>
      </c>
      <c r="N203" s="50">
        <f t="shared" si="9"/>
        <v>30.089999999999996</v>
      </c>
      <c r="O203" s="50"/>
      <c r="P203" s="16">
        <f t="shared" si="8"/>
        <v>0</v>
      </c>
    </row>
    <row r="204" spans="1:16" ht="22.35" customHeight="1" outlineLevel="2">
      <c r="A204" s="14" t="s">
        <v>3141</v>
      </c>
      <c r="B204" s="15" t="s">
        <v>3142</v>
      </c>
      <c r="C204" s="15" t="s">
        <v>2470</v>
      </c>
      <c r="D204" s="33" t="s">
        <v>3140</v>
      </c>
      <c r="E204" s="42">
        <v>15709.52</v>
      </c>
      <c r="F204" s="42">
        <v>926</v>
      </c>
      <c r="G204" s="42">
        <v>16.96</v>
      </c>
      <c r="N204" s="50">
        <f t="shared" si="9"/>
        <v>15.009599999999999</v>
      </c>
      <c r="O204" s="50"/>
      <c r="P204" s="16">
        <f t="shared" si="8"/>
        <v>0</v>
      </c>
    </row>
    <row r="205" spans="1:16" ht="11.85" customHeight="1" outlineLevel="2">
      <c r="A205" s="14" t="s">
        <v>2509</v>
      </c>
      <c r="B205" s="15" t="s">
        <v>2510</v>
      </c>
      <c r="C205" s="15" t="s">
        <v>2470</v>
      </c>
      <c r="D205" s="33" t="s">
        <v>3140</v>
      </c>
      <c r="E205" s="42">
        <v>81292.41</v>
      </c>
      <c r="F205" s="42">
        <v>133</v>
      </c>
      <c r="G205" s="42">
        <v>611.22</v>
      </c>
      <c r="N205" s="50">
        <f t="shared" si="9"/>
        <v>540.92970000000003</v>
      </c>
      <c r="O205" s="50"/>
      <c r="P205" s="16">
        <f t="shared" si="8"/>
        <v>0</v>
      </c>
    </row>
    <row r="206" spans="1:16" ht="22.35" customHeight="1" outlineLevel="2">
      <c r="A206" s="14" t="s">
        <v>2517</v>
      </c>
      <c r="B206" s="15" t="s">
        <v>2518</v>
      </c>
      <c r="C206" s="15" t="s">
        <v>2470</v>
      </c>
      <c r="D206" s="33" t="s">
        <v>3140</v>
      </c>
      <c r="E206" s="42">
        <v>7932.42</v>
      </c>
      <c r="F206" s="42">
        <v>20</v>
      </c>
      <c r="G206" s="42">
        <v>396.62</v>
      </c>
      <c r="N206" s="50">
        <f t="shared" si="9"/>
        <v>351.00869999999998</v>
      </c>
      <c r="O206" s="50"/>
      <c r="P206" s="16">
        <f t="shared" si="8"/>
        <v>0</v>
      </c>
    </row>
    <row r="207" spans="1:16" ht="11.85" customHeight="1" outlineLevel="2">
      <c r="A207" s="14" t="s">
        <v>2822</v>
      </c>
      <c r="B207" s="15" t="s">
        <v>2823</v>
      </c>
      <c r="C207" s="15" t="s">
        <v>2470</v>
      </c>
      <c r="D207" s="33" t="s">
        <v>3140</v>
      </c>
      <c r="E207" s="42">
        <v>20974.880000000001</v>
      </c>
      <c r="F207" s="42">
        <v>85</v>
      </c>
      <c r="G207" s="42">
        <v>246.76</v>
      </c>
      <c r="N207" s="50">
        <f t="shared" si="9"/>
        <v>218.38259999999997</v>
      </c>
      <c r="O207" s="50"/>
      <c r="P207" s="16">
        <f t="shared" si="8"/>
        <v>0</v>
      </c>
    </row>
    <row r="208" spans="1:16" ht="11.85" customHeight="1" outlineLevel="2">
      <c r="A208" s="14" t="s">
        <v>2824</v>
      </c>
      <c r="B208" s="15" t="s">
        <v>2825</v>
      </c>
      <c r="C208" s="15" t="s">
        <v>2470</v>
      </c>
      <c r="D208" s="33" t="s">
        <v>3140</v>
      </c>
      <c r="E208" s="42">
        <v>50942.75</v>
      </c>
      <c r="F208" s="42">
        <v>2100</v>
      </c>
      <c r="G208" s="42">
        <v>24.26</v>
      </c>
      <c r="N208" s="50">
        <f t="shared" si="9"/>
        <v>21.470099999999999</v>
      </c>
      <c r="O208" s="50"/>
      <c r="P208" s="16">
        <f t="shared" si="8"/>
        <v>0</v>
      </c>
    </row>
    <row r="209" spans="1:16" ht="11.85" customHeight="1" outlineLevel="2">
      <c r="A209" s="14" t="s">
        <v>3185</v>
      </c>
      <c r="B209" s="15" t="s">
        <v>3186</v>
      </c>
      <c r="C209" s="15" t="s">
        <v>2470</v>
      </c>
      <c r="D209" s="33" t="s">
        <v>3140</v>
      </c>
      <c r="E209" s="42">
        <v>6544.03</v>
      </c>
      <c r="F209" s="42">
        <v>1654</v>
      </c>
      <c r="G209" s="42">
        <v>3.96</v>
      </c>
      <c r="N209" s="52">
        <f t="shared" si="9"/>
        <v>3.5045999999999999</v>
      </c>
      <c r="O209" s="50"/>
      <c r="P209" s="16">
        <f t="shared" si="8"/>
        <v>0</v>
      </c>
    </row>
    <row r="210" spans="1:16" ht="11.85" customHeight="1" outlineLevel="2">
      <c r="A210" s="14" t="s">
        <v>3187</v>
      </c>
      <c r="B210" s="15" t="s">
        <v>3188</v>
      </c>
      <c r="C210" s="15" t="s">
        <v>2470</v>
      </c>
      <c r="D210" s="33" t="s">
        <v>3140</v>
      </c>
      <c r="E210" s="42">
        <v>11385.32</v>
      </c>
      <c r="F210" s="42">
        <v>882</v>
      </c>
      <c r="G210" s="42">
        <v>12.91</v>
      </c>
      <c r="N210" s="50">
        <f t="shared" si="9"/>
        <v>11.425349999999998</v>
      </c>
      <c r="O210" s="50"/>
      <c r="P210" s="16">
        <f t="shared" si="8"/>
        <v>0</v>
      </c>
    </row>
    <row r="211" spans="1:16" ht="11.85" customHeight="1" outlineLevel="2">
      <c r="A211" s="14" t="s">
        <v>3189</v>
      </c>
      <c r="B211" s="15" t="s">
        <v>3190</v>
      </c>
      <c r="C211" s="15" t="s">
        <v>2470</v>
      </c>
      <c r="D211" s="33" t="s">
        <v>3140</v>
      </c>
      <c r="E211" s="42">
        <v>39064.800000000003</v>
      </c>
      <c r="F211" s="42">
        <v>754</v>
      </c>
      <c r="G211" s="42">
        <v>51.81</v>
      </c>
      <c r="N211" s="50">
        <f t="shared" si="9"/>
        <v>45.851849999999999</v>
      </c>
      <c r="O211" s="50"/>
      <c r="P211" s="16">
        <f t="shared" si="8"/>
        <v>0</v>
      </c>
    </row>
    <row r="212" spans="1:16" ht="11.85" customHeight="1" outlineLevel="2">
      <c r="A212" s="14" t="s">
        <v>3191</v>
      </c>
      <c r="B212" s="15" t="s">
        <v>3192</v>
      </c>
      <c r="C212" s="15" t="s">
        <v>2470</v>
      </c>
      <c r="D212" s="33" t="s">
        <v>3140</v>
      </c>
      <c r="E212" s="42">
        <v>11915.04</v>
      </c>
      <c r="F212" s="42">
        <v>8281</v>
      </c>
      <c r="G212" s="42">
        <v>1.44</v>
      </c>
      <c r="N212" s="52">
        <f t="shared" si="9"/>
        <v>1.2744</v>
      </c>
      <c r="O212" s="50"/>
      <c r="P212" s="16">
        <f t="shared" si="8"/>
        <v>0</v>
      </c>
    </row>
    <row r="213" spans="1:16" ht="11.85" customHeight="1" outlineLevel="2">
      <c r="A213" s="14" t="s">
        <v>3193</v>
      </c>
      <c r="B213" s="15" t="s">
        <v>3194</v>
      </c>
      <c r="C213" s="15" t="s">
        <v>2470</v>
      </c>
      <c r="D213" s="33" t="s">
        <v>3140</v>
      </c>
      <c r="E213" s="42">
        <v>126188.56</v>
      </c>
      <c r="F213" s="42">
        <v>153</v>
      </c>
      <c r="G213" s="42">
        <v>824.76</v>
      </c>
      <c r="N213" s="50">
        <f t="shared" si="9"/>
        <v>729.91259999999988</v>
      </c>
      <c r="O213" s="50"/>
      <c r="P213" s="16">
        <f t="shared" si="8"/>
        <v>0</v>
      </c>
    </row>
    <row r="214" spans="1:16" ht="11.85" customHeight="1" outlineLevel="2">
      <c r="A214" s="14" t="s">
        <v>3195</v>
      </c>
      <c r="B214" s="15" t="s">
        <v>3196</v>
      </c>
      <c r="C214" s="15" t="s">
        <v>2469</v>
      </c>
      <c r="D214" s="33" t="s">
        <v>3140</v>
      </c>
      <c r="E214" s="42">
        <v>10388.469999999999</v>
      </c>
      <c r="F214" s="42">
        <v>135</v>
      </c>
      <c r="G214" s="42">
        <v>76.95</v>
      </c>
      <c r="N214" s="50">
        <f t="shared" si="9"/>
        <v>68.100750000000005</v>
      </c>
      <c r="O214" s="50"/>
      <c r="P214" s="16">
        <f t="shared" si="8"/>
        <v>0</v>
      </c>
    </row>
    <row r="215" spans="1:16" ht="11.85" customHeight="1" outlineLevel="2">
      <c r="A215" s="14" t="s">
        <v>1868</v>
      </c>
      <c r="B215" s="15" t="s">
        <v>1869</v>
      </c>
      <c r="C215" s="15" t="s">
        <v>2469</v>
      </c>
      <c r="D215" s="33" t="s">
        <v>3140</v>
      </c>
      <c r="E215" s="42">
        <v>41608.35</v>
      </c>
      <c r="F215" s="42">
        <v>392.7</v>
      </c>
      <c r="G215" s="42">
        <v>105.95</v>
      </c>
      <c r="N215" s="50">
        <f t="shared" si="9"/>
        <v>93.765749999999997</v>
      </c>
      <c r="O215" s="50"/>
      <c r="P215" s="16">
        <f t="shared" si="8"/>
        <v>0</v>
      </c>
    </row>
    <row r="216" spans="1:16" ht="11.85" customHeight="1" outlineLevel="2">
      <c r="A216" s="14" t="s">
        <v>1870</v>
      </c>
      <c r="B216" s="15" t="s">
        <v>1871</v>
      </c>
      <c r="C216" s="15" t="s">
        <v>2470</v>
      </c>
      <c r="D216" s="33" t="s">
        <v>3140</v>
      </c>
      <c r="E216" s="42">
        <v>13402.49</v>
      </c>
      <c r="F216" s="42">
        <v>10480</v>
      </c>
      <c r="G216" s="42">
        <v>1.28</v>
      </c>
      <c r="N216" s="52">
        <f t="shared" si="9"/>
        <v>1.1328</v>
      </c>
      <c r="O216" s="50"/>
      <c r="P216" s="16">
        <f t="shared" si="8"/>
        <v>0</v>
      </c>
    </row>
    <row r="217" spans="1:16" ht="11.85" customHeight="1" outlineLevel="2">
      <c r="A217" s="14" t="s">
        <v>1872</v>
      </c>
      <c r="B217" s="15" t="s">
        <v>1873</v>
      </c>
      <c r="C217" s="15" t="s">
        <v>2469</v>
      </c>
      <c r="D217" s="33" t="s">
        <v>3140</v>
      </c>
      <c r="E217" s="42">
        <v>69933.06</v>
      </c>
      <c r="F217" s="42">
        <v>660.1</v>
      </c>
      <c r="G217" s="42">
        <v>105.94</v>
      </c>
      <c r="N217" s="50">
        <f t="shared" si="9"/>
        <v>93.756900000000002</v>
      </c>
      <c r="O217" s="50"/>
      <c r="P217" s="16">
        <f t="shared" si="8"/>
        <v>0</v>
      </c>
    </row>
    <row r="218" spans="1:16" ht="11.85" customHeight="1" outlineLevel="2">
      <c r="A218" s="14" t="s">
        <v>2480</v>
      </c>
      <c r="B218" s="15" t="s">
        <v>2481</v>
      </c>
      <c r="C218" s="15" t="s">
        <v>2469</v>
      </c>
      <c r="D218" s="33" t="s">
        <v>3140</v>
      </c>
      <c r="E218" s="42">
        <v>30932.6</v>
      </c>
      <c r="F218" s="42">
        <v>316</v>
      </c>
      <c r="G218" s="42">
        <v>97.89</v>
      </c>
      <c r="N218" s="50">
        <f t="shared" si="9"/>
        <v>86.632649999999998</v>
      </c>
      <c r="O218" s="50"/>
      <c r="P218" s="16">
        <f t="shared" si="8"/>
        <v>0</v>
      </c>
    </row>
    <row r="219" spans="1:16" ht="22.35" customHeight="1" outlineLevel="2">
      <c r="A219" s="14" t="s">
        <v>1874</v>
      </c>
      <c r="B219" s="15" t="s">
        <v>1875</v>
      </c>
      <c r="C219" s="15" t="s">
        <v>2469</v>
      </c>
      <c r="D219" s="33" t="s">
        <v>3140</v>
      </c>
      <c r="E219" s="42">
        <v>24572.32</v>
      </c>
      <c r="F219" s="42">
        <v>248.2</v>
      </c>
      <c r="G219" s="42">
        <v>99</v>
      </c>
      <c r="N219" s="50">
        <f t="shared" si="9"/>
        <v>87.614999999999995</v>
      </c>
      <c r="O219" s="50"/>
      <c r="P219" s="16">
        <f t="shared" si="8"/>
        <v>0</v>
      </c>
    </row>
    <row r="220" spans="1:16" ht="11.85" customHeight="1" outlineLevel="2">
      <c r="A220" s="14" t="s">
        <v>1876</v>
      </c>
      <c r="B220" s="15" t="s">
        <v>1877</v>
      </c>
      <c r="C220" s="15" t="s">
        <v>2469</v>
      </c>
      <c r="D220" s="33" t="s">
        <v>3140</v>
      </c>
      <c r="E220" s="42">
        <v>78463.33</v>
      </c>
      <c r="F220" s="42">
        <v>644.4</v>
      </c>
      <c r="G220" s="42">
        <v>121.76</v>
      </c>
      <c r="N220" s="50">
        <f t="shared" si="9"/>
        <v>107.7576</v>
      </c>
      <c r="O220" s="50"/>
      <c r="P220" s="16">
        <f t="shared" si="8"/>
        <v>0</v>
      </c>
    </row>
    <row r="221" spans="1:16" ht="22.35" customHeight="1" outlineLevel="2">
      <c r="A221" s="14" t="s">
        <v>1878</v>
      </c>
      <c r="B221" s="15" t="s">
        <v>1879</v>
      </c>
      <c r="C221" s="15" t="s">
        <v>2469</v>
      </c>
      <c r="D221" s="33" t="s">
        <v>3140</v>
      </c>
      <c r="E221" s="42">
        <v>25458.880000000001</v>
      </c>
      <c r="F221" s="42">
        <v>205</v>
      </c>
      <c r="G221" s="42">
        <v>124.19</v>
      </c>
      <c r="N221" s="50">
        <f t="shared" si="9"/>
        <v>109.90814999999999</v>
      </c>
      <c r="O221" s="50"/>
      <c r="P221" s="16">
        <f t="shared" si="8"/>
        <v>0</v>
      </c>
    </row>
    <row r="222" spans="1:16" ht="11.85" customHeight="1" outlineLevel="2">
      <c r="A222" s="14" t="s">
        <v>1880</v>
      </c>
      <c r="B222" s="15" t="s">
        <v>1881</v>
      </c>
      <c r="C222" s="15" t="s">
        <v>2469</v>
      </c>
      <c r="D222" s="33" t="s">
        <v>3140</v>
      </c>
      <c r="E222" s="42">
        <v>12368.4</v>
      </c>
      <c r="F222" s="42">
        <v>129.6</v>
      </c>
      <c r="G222" s="42">
        <v>95.44</v>
      </c>
      <c r="N222" s="50">
        <f t="shared" si="9"/>
        <v>84.464399999999998</v>
      </c>
      <c r="O222" s="50"/>
      <c r="P222" s="16">
        <f t="shared" ref="P222:P233" si="10">SUM(I222:M222)</f>
        <v>0</v>
      </c>
    </row>
    <row r="223" spans="1:16" ht="11.85" customHeight="1" outlineLevel="2">
      <c r="A223" s="14" t="s">
        <v>1882</v>
      </c>
      <c r="B223" s="15" t="s">
        <v>1883</v>
      </c>
      <c r="C223" s="15" t="s">
        <v>2469</v>
      </c>
      <c r="D223" s="33" t="s">
        <v>3140</v>
      </c>
      <c r="E223" s="42">
        <v>48205.94</v>
      </c>
      <c r="F223" s="42">
        <v>532.9</v>
      </c>
      <c r="G223" s="42">
        <v>90.46</v>
      </c>
      <c r="N223" s="50">
        <f t="shared" si="9"/>
        <v>80.057099999999991</v>
      </c>
      <c r="O223" s="50"/>
      <c r="P223" s="16">
        <f t="shared" si="10"/>
        <v>0</v>
      </c>
    </row>
    <row r="224" spans="1:16" ht="11.85" customHeight="1" outlineLevel="2">
      <c r="A224" s="14" t="s">
        <v>1884</v>
      </c>
      <c r="B224" s="15" t="s">
        <v>1885</v>
      </c>
      <c r="C224" s="15" t="s">
        <v>2469</v>
      </c>
      <c r="D224" s="33" t="s">
        <v>3140</v>
      </c>
      <c r="E224" s="42">
        <v>11925.23</v>
      </c>
      <c r="F224" s="42">
        <v>150.80000000000001</v>
      </c>
      <c r="G224" s="42">
        <v>79.08</v>
      </c>
      <c r="N224" s="50">
        <f t="shared" si="9"/>
        <v>69.985799999999998</v>
      </c>
      <c r="O224" s="50"/>
      <c r="P224" s="16">
        <f t="shared" si="10"/>
        <v>0</v>
      </c>
    </row>
    <row r="225" spans="1:16" ht="11.85" customHeight="1" outlineLevel="2">
      <c r="A225" s="14" t="s">
        <v>1886</v>
      </c>
      <c r="B225" s="15" t="s">
        <v>1887</v>
      </c>
      <c r="C225" s="15" t="s">
        <v>2470</v>
      </c>
      <c r="D225" s="33" t="s">
        <v>3140</v>
      </c>
      <c r="E225" s="42">
        <v>41377.17</v>
      </c>
      <c r="F225" s="42">
        <v>9082</v>
      </c>
      <c r="G225" s="42">
        <v>4.5599999999999996</v>
      </c>
      <c r="N225" s="52">
        <f t="shared" si="9"/>
        <v>4.0355999999999987</v>
      </c>
      <c r="O225" s="50"/>
      <c r="P225" s="16">
        <f t="shared" si="10"/>
        <v>0</v>
      </c>
    </row>
    <row r="226" spans="1:16" ht="11.85" customHeight="1" outlineLevel="2">
      <c r="A226" s="14" t="s">
        <v>2482</v>
      </c>
      <c r="B226" s="15" t="s">
        <v>2483</v>
      </c>
      <c r="C226" s="15" t="s">
        <v>2469</v>
      </c>
      <c r="D226" s="33" t="s">
        <v>3140</v>
      </c>
      <c r="E226" s="42">
        <v>14405.97</v>
      </c>
      <c r="F226" s="42">
        <v>90</v>
      </c>
      <c r="G226" s="42">
        <v>160.07</v>
      </c>
      <c r="N226" s="50">
        <f t="shared" si="9"/>
        <v>141.66194999999999</v>
      </c>
      <c r="O226" s="50"/>
      <c r="P226" s="16">
        <f t="shared" si="10"/>
        <v>0</v>
      </c>
    </row>
    <row r="227" spans="1:16" ht="11.85" customHeight="1" outlineLevel="2">
      <c r="A227" s="14" t="s">
        <v>1888</v>
      </c>
      <c r="B227" s="15" t="s">
        <v>1889</v>
      </c>
      <c r="C227" s="15" t="s">
        <v>2469</v>
      </c>
      <c r="D227" s="33" t="s">
        <v>3140</v>
      </c>
      <c r="E227" s="42">
        <v>24576.71</v>
      </c>
      <c r="F227" s="42">
        <v>238.5</v>
      </c>
      <c r="G227" s="42">
        <v>103.05</v>
      </c>
      <c r="N227" s="50">
        <f t="shared" si="9"/>
        <v>91.199249999999992</v>
      </c>
      <c r="O227" s="50"/>
      <c r="P227" s="16">
        <f t="shared" si="10"/>
        <v>0</v>
      </c>
    </row>
    <row r="228" spans="1:16" ht="22.35" customHeight="1" outlineLevel="2">
      <c r="A228" s="14" t="s">
        <v>1890</v>
      </c>
      <c r="B228" s="15" t="s">
        <v>1891</v>
      </c>
      <c r="C228" s="15" t="s">
        <v>2469</v>
      </c>
      <c r="D228" s="33" t="s">
        <v>3140</v>
      </c>
      <c r="E228" s="49">
        <v>23394.17</v>
      </c>
      <c r="F228" s="42">
        <v>219.9</v>
      </c>
      <c r="G228" s="49">
        <v>106.39</v>
      </c>
      <c r="N228" s="50">
        <f t="shared" si="9"/>
        <v>94.155149999999992</v>
      </c>
      <c r="O228" s="50"/>
      <c r="P228" s="16">
        <f t="shared" si="10"/>
        <v>0</v>
      </c>
    </row>
    <row r="229" spans="1:16" ht="22.35" customHeight="1" outlineLevel="2">
      <c r="A229" s="14" t="s">
        <v>1892</v>
      </c>
      <c r="B229" s="15" t="s">
        <v>1893</v>
      </c>
      <c r="C229" s="15" t="s">
        <v>2469</v>
      </c>
      <c r="D229" s="33" t="s">
        <v>3140</v>
      </c>
      <c r="E229" s="49">
        <v>25398.53</v>
      </c>
      <c r="F229" s="42">
        <v>425.6</v>
      </c>
      <c r="G229" s="49">
        <v>59.68</v>
      </c>
      <c r="N229" s="50">
        <f t="shared" si="9"/>
        <v>52.816800000000001</v>
      </c>
      <c r="O229" s="50"/>
      <c r="P229" s="16">
        <f t="shared" si="10"/>
        <v>0</v>
      </c>
    </row>
    <row r="230" spans="1:16" ht="11.85" customHeight="1" outlineLevel="2">
      <c r="A230" s="14" t="s">
        <v>1894</v>
      </c>
      <c r="B230" s="15" t="s">
        <v>1895</v>
      </c>
      <c r="C230" s="15" t="s">
        <v>2469</v>
      </c>
      <c r="D230" s="33" t="s">
        <v>3140</v>
      </c>
      <c r="E230" s="49">
        <v>97142.21</v>
      </c>
      <c r="F230" s="42">
        <v>230.7</v>
      </c>
      <c r="G230" s="49">
        <v>421.08</v>
      </c>
      <c r="N230" s="50">
        <f t="shared" si="9"/>
        <v>372.6558</v>
      </c>
      <c r="O230" s="50"/>
      <c r="P230" s="16">
        <f t="shared" si="10"/>
        <v>0</v>
      </c>
    </row>
    <row r="231" spans="1:16" ht="13.35" customHeight="1">
      <c r="A231" s="10" t="s">
        <v>738</v>
      </c>
      <c r="B231" s="10"/>
      <c r="C231" s="10"/>
      <c r="D231" s="35"/>
      <c r="E231" s="45"/>
      <c r="F231" s="46"/>
      <c r="G231" s="46"/>
      <c r="P231" s="16">
        <f t="shared" si="10"/>
        <v>0</v>
      </c>
    </row>
    <row r="232" spans="1:16" ht="11.85" customHeight="1" outlineLevel="1">
      <c r="A232" s="13" t="s">
        <v>2501</v>
      </c>
      <c r="B232" s="13"/>
      <c r="C232" s="13"/>
      <c r="D232" s="34"/>
      <c r="E232" s="43"/>
      <c r="F232" s="44"/>
      <c r="G232" s="44"/>
      <c r="P232" s="16">
        <f t="shared" si="10"/>
        <v>0</v>
      </c>
    </row>
    <row r="233" spans="1:16" ht="11.85" customHeight="1" outlineLevel="2">
      <c r="A233" s="14" t="s">
        <v>3256</v>
      </c>
      <c r="B233" s="15" t="s">
        <v>3257</v>
      </c>
      <c r="C233" s="15" t="s">
        <v>2470</v>
      </c>
      <c r="D233" s="33" t="s">
        <v>2501</v>
      </c>
      <c r="E233" s="42">
        <v>30050.59</v>
      </c>
      <c r="F233" s="42">
        <v>959</v>
      </c>
      <c r="G233" s="42">
        <v>31.34</v>
      </c>
      <c r="N233" s="50">
        <f>G233*1.18*0.5</f>
        <v>18.490600000000001</v>
      </c>
      <c r="O233" s="50"/>
      <c r="P233" s="16">
        <f t="shared" si="10"/>
        <v>0</v>
      </c>
    </row>
    <row r="234" spans="1:16" ht="11.85" customHeight="1" outlineLevel="1">
      <c r="A234" s="13" t="s">
        <v>2834</v>
      </c>
      <c r="B234" s="13"/>
      <c r="C234" s="13"/>
      <c r="D234" s="34"/>
      <c r="E234" s="43"/>
      <c r="F234" s="44"/>
      <c r="G234" s="44"/>
      <c r="N234" s="50">
        <f t="shared" ref="N234:N297" si="11">G234*1.18*0.5</f>
        <v>0</v>
      </c>
      <c r="O234" s="50"/>
      <c r="P234" s="16">
        <f t="shared" ref="P234:P246" si="12">SUM(I234:M234)</f>
        <v>0</v>
      </c>
    </row>
    <row r="235" spans="1:16" ht="11.85" customHeight="1" outlineLevel="2">
      <c r="A235" s="14" t="s">
        <v>1462</v>
      </c>
      <c r="B235" s="15" t="s">
        <v>1463</v>
      </c>
      <c r="C235" s="15" t="s">
        <v>2500</v>
      </c>
      <c r="D235" s="33" t="s">
        <v>2834</v>
      </c>
      <c r="E235" s="42">
        <v>8710.99</v>
      </c>
      <c r="F235" s="42">
        <v>15</v>
      </c>
      <c r="G235" s="42">
        <v>580.73</v>
      </c>
      <c r="N235" s="50">
        <f t="shared" si="11"/>
        <v>342.63069999999999</v>
      </c>
      <c r="O235" s="50"/>
      <c r="P235" s="16">
        <f t="shared" si="12"/>
        <v>0</v>
      </c>
    </row>
    <row r="236" spans="1:16" ht="11.85" customHeight="1" outlineLevel="2">
      <c r="A236" s="14" t="s">
        <v>1464</v>
      </c>
      <c r="B236" s="15" t="s">
        <v>1465</v>
      </c>
      <c r="C236" s="15" t="s">
        <v>2500</v>
      </c>
      <c r="D236" s="33" t="s">
        <v>2834</v>
      </c>
      <c r="E236" s="42">
        <v>19474.53</v>
      </c>
      <c r="F236" s="42">
        <v>11.75</v>
      </c>
      <c r="G236" s="42">
        <v>1657.41</v>
      </c>
      <c r="N236" s="50">
        <f t="shared" si="11"/>
        <v>977.87189999999998</v>
      </c>
      <c r="O236" s="50"/>
      <c r="P236" s="16">
        <f t="shared" si="12"/>
        <v>0</v>
      </c>
    </row>
    <row r="237" spans="1:16" ht="11.85" customHeight="1" outlineLevel="2">
      <c r="A237" s="14" t="s">
        <v>1466</v>
      </c>
      <c r="B237" s="15" t="s">
        <v>1467</v>
      </c>
      <c r="C237" s="15" t="s">
        <v>2500</v>
      </c>
      <c r="D237" s="33" t="s">
        <v>2834</v>
      </c>
      <c r="E237" s="42">
        <v>27620.45</v>
      </c>
      <c r="F237" s="42">
        <v>12</v>
      </c>
      <c r="G237" s="42">
        <v>2301.6999999999998</v>
      </c>
      <c r="N237" s="50">
        <f t="shared" si="11"/>
        <v>1358.0029999999999</v>
      </c>
      <c r="O237" s="50"/>
      <c r="P237" s="16">
        <f t="shared" si="12"/>
        <v>0</v>
      </c>
    </row>
    <row r="238" spans="1:16" ht="11.85" customHeight="1" outlineLevel="2">
      <c r="A238" s="14" t="s">
        <v>1468</v>
      </c>
      <c r="B238" s="15" t="s">
        <v>1469</v>
      </c>
      <c r="C238" s="15" t="s">
        <v>2500</v>
      </c>
      <c r="D238" s="33" t="s">
        <v>2834</v>
      </c>
      <c r="E238" s="42">
        <v>2731.42</v>
      </c>
      <c r="F238" s="42">
        <v>10</v>
      </c>
      <c r="G238" s="42">
        <v>273.14</v>
      </c>
      <c r="N238" s="50">
        <f t="shared" si="11"/>
        <v>161.15259999999998</v>
      </c>
      <c r="O238" s="50"/>
      <c r="P238" s="16">
        <f t="shared" si="12"/>
        <v>0</v>
      </c>
    </row>
    <row r="239" spans="1:16" ht="11.85" customHeight="1" outlineLevel="2">
      <c r="A239" s="14" t="s">
        <v>1470</v>
      </c>
      <c r="B239" s="15" t="s">
        <v>1471</v>
      </c>
      <c r="C239" s="15" t="s">
        <v>2469</v>
      </c>
      <c r="D239" s="33" t="s">
        <v>2834</v>
      </c>
      <c r="E239" s="42">
        <v>1834.06</v>
      </c>
      <c r="F239" s="42">
        <v>21</v>
      </c>
      <c r="G239" s="42">
        <v>87.34</v>
      </c>
      <c r="N239" s="50">
        <f t="shared" si="11"/>
        <v>51.5306</v>
      </c>
      <c r="O239" s="50"/>
      <c r="P239" s="16">
        <f t="shared" si="12"/>
        <v>0</v>
      </c>
    </row>
    <row r="240" spans="1:16" ht="11.85" customHeight="1" outlineLevel="2">
      <c r="A240" s="14" t="s">
        <v>1472</v>
      </c>
      <c r="B240" s="15" t="s">
        <v>1473</v>
      </c>
      <c r="C240" s="15" t="s">
        <v>2500</v>
      </c>
      <c r="D240" s="33" t="s">
        <v>2834</v>
      </c>
      <c r="E240" s="42">
        <v>17613.150000000001</v>
      </c>
      <c r="F240" s="42">
        <v>200</v>
      </c>
      <c r="G240" s="42">
        <v>88.07</v>
      </c>
      <c r="N240" s="50">
        <f t="shared" si="11"/>
        <v>51.961299999999994</v>
      </c>
      <c r="O240" s="50"/>
      <c r="P240" s="16">
        <f t="shared" si="12"/>
        <v>0</v>
      </c>
    </row>
    <row r="241" spans="1:16" ht="11.85" customHeight="1" outlineLevel="2">
      <c r="A241" s="14" t="s">
        <v>3254</v>
      </c>
      <c r="B241" s="15" t="s">
        <v>3255</v>
      </c>
      <c r="C241" s="15" t="s">
        <v>2486</v>
      </c>
      <c r="D241" s="33" t="s">
        <v>2834</v>
      </c>
      <c r="E241" s="42">
        <v>60040.639999999999</v>
      </c>
      <c r="F241" s="42">
        <v>3200</v>
      </c>
      <c r="G241" s="42">
        <v>18.760000000000002</v>
      </c>
      <c r="N241" s="50">
        <f t="shared" si="11"/>
        <v>11.0684</v>
      </c>
      <c r="O241" s="50"/>
      <c r="P241" s="16">
        <f t="shared" si="12"/>
        <v>0</v>
      </c>
    </row>
    <row r="242" spans="1:16" ht="11.85" customHeight="1" outlineLevel="2">
      <c r="A242" s="14" t="s">
        <v>1474</v>
      </c>
      <c r="B242" s="15" t="s">
        <v>1475</v>
      </c>
      <c r="C242" s="15" t="s">
        <v>2470</v>
      </c>
      <c r="D242" s="33" t="s">
        <v>2834</v>
      </c>
      <c r="E242" s="42">
        <v>9329.27</v>
      </c>
      <c r="F242" s="42">
        <v>5</v>
      </c>
      <c r="G242" s="42">
        <v>1865.85</v>
      </c>
      <c r="N242" s="50">
        <f t="shared" si="11"/>
        <v>1100.8515</v>
      </c>
      <c r="O242" s="50"/>
      <c r="P242" s="16">
        <f t="shared" si="12"/>
        <v>0</v>
      </c>
    </row>
    <row r="243" spans="1:16" ht="11.85" customHeight="1" outlineLevel="2">
      <c r="A243" s="14" t="s">
        <v>1476</v>
      </c>
      <c r="B243" s="15" t="s">
        <v>1477</v>
      </c>
      <c r="C243" s="15" t="s">
        <v>2469</v>
      </c>
      <c r="D243" s="33" t="s">
        <v>2834</v>
      </c>
      <c r="E243" s="42">
        <v>9941.69</v>
      </c>
      <c r="F243" s="42">
        <v>116.2</v>
      </c>
      <c r="G243" s="42">
        <v>85.56</v>
      </c>
      <c r="N243" s="50">
        <f t="shared" si="11"/>
        <v>50.480399999999996</v>
      </c>
      <c r="O243" s="50"/>
      <c r="P243" s="16">
        <f t="shared" si="12"/>
        <v>0</v>
      </c>
    </row>
    <row r="244" spans="1:16" ht="11.85" customHeight="1" outlineLevel="2">
      <c r="A244" s="14" t="s">
        <v>1478</v>
      </c>
      <c r="B244" s="15" t="s">
        <v>1479</v>
      </c>
      <c r="C244" s="15" t="s">
        <v>2470</v>
      </c>
      <c r="D244" s="33" t="s">
        <v>2834</v>
      </c>
      <c r="E244" s="42">
        <v>132151.70000000001</v>
      </c>
      <c r="F244" s="42">
        <v>16.5</v>
      </c>
      <c r="G244" s="42">
        <v>8009.19</v>
      </c>
      <c r="N244" s="50">
        <f t="shared" si="11"/>
        <v>4725.4220999999998</v>
      </c>
      <c r="O244" s="50"/>
      <c r="P244" s="16">
        <f t="shared" si="12"/>
        <v>0</v>
      </c>
    </row>
    <row r="245" spans="1:16" ht="11.85" customHeight="1" outlineLevel="2">
      <c r="A245" s="14" t="s">
        <v>1480</v>
      </c>
      <c r="B245" s="15" t="s">
        <v>1481</v>
      </c>
      <c r="C245" s="15" t="s">
        <v>2489</v>
      </c>
      <c r="D245" s="33" t="s">
        <v>2834</v>
      </c>
      <c r="E245" s="42">
        <v>55342.7</v>
      </c>
      <c r="F245" s="42">
        <v>72</v>
      </c>
      <c r="G245" s="42">
        <v>768.65</v>
      </c>
      <c r="N245" s="50">
        <f t="shared" si="11"/>
        <v>453.50349999999997</v>
      </c>
      <c r="O245" s="50"/>
      <c r="P245" s="16">
        <f t="shared" si="12"/>
        <v>0</v>
      </c>
    </row>
    <row r="246" spans="1:16" ht="22.35" customHeight="1" outlineLevel="2">
      <c r="A246" s="14" t="s">
        <v>1482</v>
      </c>
      <c r="B246" s="15" t="s">
        <v>1483</v>
      </c>
      <c r="C246" s="15" t="s">
        <v>2470</v>
      </c>
      <c r="D246" s="33" t="s">
        <v>2834</v>
      </c>
      <c r="E246" s="42">
        <v>3280.8</v>
      </c>
      <c r="F246" s="42">
        <v>400</v>
      </c>
      <c r="G246" s="42">
        <v>8.1999999999999993</v>
      </c>
      <c r="N246" s="52">
        <f t="shared" si="11"/>
        <v>4.8379999999999992</v>
      </c>
      <c r="O246" s="50"/>
      <c r="P246" s="16">
        <f t="shared" si="12"/>
        <v>0</v>
      </c>
    </row>
    <row r="247" spans="1:16" ht="11.85" customHeight="1" outlineLevel="2">
      <c r="A247" s="14" t="s">
        <v>1484</v>
      </c>
      <c r="B247" s="15" t="s">
        <v>1485</v>
      </c>
      <c r="C247" s="15" t="s">
        <v>2470</v>
      </c>
      <c r="D247" s="33" t="s">
        <v>2834</v>
      </c>
      <c r="E247" s="42">
        <v>5805.32</v>
      </c>
      <c r="F247" s="42">
        <v>210</v>
      </c>
      <c r="G247" s="42">
        <v>27.64</v>
      </c>
      <c r="N247" s="50">
        <f t="shared" si="11"/>
        <v>16.307600000000001</v>
      </c>
      <c r="O247" s="50"/>
      <c r="P247" s="16">
        <f t="shared" ref="P247:P283" si="13">SUM(I247:M247)</f>
        <v>0</v>
      </c>
    </row>
    <row r="248" spans="1:16" ht="11.85" customHeight="1" outlineLevel="2">
      <c r="A248" s="14" t="s">
        <v>1486</v>
      </c>
      <c r="B248" s="15" t="s">
        <v>1487</v>
      </c>
      <c r="C248" s="15" t="s">
        <v>2470</v>
      </c>
      <c r="D248" s="33" t="s">
        <v>2834</v>
      </c>
      <c r="E248" s="42">
        <v>4629.41</v>
      </c>
      <c r="F248" s="42">
        <v>250</v>
      </c>
      <c r="G248" s="42">
        <v>18.52</v>
      </c>
      <c r="N248" s="50">
        <f t="shared" si="11"/>
        <v>10.926799999999998</v>
      </c>
      <c r="O248" s="50"/>
      <c r="P248" s="16">
        <f t="shared" si="13"/>
        <v>0</v>
      </c>
    </row>
    <row r="249" spans="1:16" ht="11.85" customHeight="1" outlineLevel="2">
      <c r="A249" s="14" t="s">
        <v>1488</v>
      </c>
      <c r="B249" s="15" t="s">
        <v>1489</v>
      </c>
      <c r="C249" s="15" t="s">
        <v>2470</v>
      </c>
      <c r="D249" s="33" t="s">
        <v>2834</v>
      </c>
      <c r="E249" s="42">
        <v>1352.67</v>
      </c>
      <c r="F249" s="42">
        <v>20</v>
      </c>
      <c r="G249" s="42">
        <v>67.63</v>
      </c>
      <c r="N249" s="50">
        <f t="shared" si="11"/>
        <v>39.901699999999998</v>
      </c>
      <c r="O249" s="50"/>
      <c r="P249" s="16">
        <f t="shared" si="13"/>
        <v>0</v>
      </c>
    </row>
    <row r="250" spans="1:16" ht="11.85" customHeight="1" outlineLevel="2">
      <c r="A250" s="14" t="s">
        <v>1490</v>
      </c>
      <c r="B250" s="15" t="s">
        <v>1491</v>
      </c>
      <c r="C250" s="15" t="s">
        <v>2470</v>
      </c>
      <c r="D250" s="33" t="s">
        <v>2834</v>
      </c>
      <c r="E250" s="42">
        <v>132412.49</v>
      </c>
      <c r="F250" s="42">
        <v>399</v>
      </c>
      <c r="G250" s="42">
        <v>331.86</v>
      </c>
      <c r="N250" s="50">
        <f t="shared" si="11"/>
        <v>195.79740000000001</v>
      </c>
      <c r="O250" s="50"/>
      <c r="P250" s="16">
        <f t="shared" si="13"/>
        <v>0</v>
      </c>
    </row>
    <row r="251" spans="1:16" ht="11.85" customHeight="1" outlineLevel="2">
      <c r="A251" s="14" t="s">
        <v>1492</v>
      </c>
      <c r="B251" s="15" t="s">
        <v>1493</v>
      </c>
      <c r="C251" s="15" t="s">
        <v>2470</v>
      </c>
      <c r="D251" s="33" t="s">
        <v>2834</v>
      </c>
      <c r="E251" s="42">
        <v>15973.48</v>
      </c>
      <c r="F251" s="42">
        <v>199</v>
      </c>
      <c r="G251" s="42">
        <v>80.27</v>
      </c>
      <c r="N251" s="50">
        <f t="shared" si="11"/>
        <v>47.359299999999998</v>
      </c>
      <c r="O251" s="50"/>
      <c r="P251" s="16">
        <f t="shared" si="13"/>
        <v>0</v>
      </c>
    </row>
    <row r="252" spans="1:16" ht="11.85" customHeight="1" outlineLevel="2">
      <c r="A252" s="14" t="s">
        <v>1494</v>
      </c>
      <c r="B252" s="15" t="s">
        <v>1495</v>
      </c>
      <c r="C252" s="15" t="s">
        <v>2470</v>
      </c>
      <c r="D252" s="33" t="s">
        <v>2834</v>
      </c>
      <c r="E252" s="42">
        <v>13829.07</v>
      </c>
      <c r="F252" s="42">
        <v>29</v>
      </c>
      <c r="G252" s="42">
        <v>476.86</v>
      </c>
      <c r="N252" s="50">
        <f t="shared" si="11"/>
        <v>281.34739999999999</v>
      </c>
      <c r="O252" s="50"/>
      <c r="P252" s="16">
        <f t="shared" si="13"/>
        <v>0</v>
      </c>
    </row>
    <row r="253" spans="1:16" ht="11.85" customHeight="1" outlineLevel="2">
      <c r="A253" s="14" t="s">
        <v>1496</v>
      </c>
      <c r="B253" s="15" t="s">
        <v>1497</v>
      </c>
      <c r="C253" s="15" t="s">
        <v>2470</v>
      </c>
      <c r="D253" s="33" t="s">
        <v>2834</v>
      </c>
      <c r="E253" s="42">
        <v>57261.13</v>
      </c>
      <c r="F253" s="42">
        <v>87</v>
      </c>
      <c r="G253" s="42">
        <v>658.17</v>
      </c>
      <c r="N253" s="50">
        <f t="shared" si="11"/>
        <v>388.32029999999997</v>
      </c>
      <c r="O253" s="50"/>
      <c r="P253" s="16">
        <f t="shared" si="13"/>
        <v>0</v>
      </c>
    </row>
    <row r="254" spans="1:16" ht="11.85" customHeight="1" outlineLevel="2">
      <c r="A254" s="14" t="s">
        <v>1498</v>
      </c>
      <c r="B254" s="15" t="s">
        <v>1499</v>
      </c>
      <c r="C254" s="15" t="s">
        <v>2470</v>
      </c>
      <c r="D254" s="33" t="s">
        <v>2834</v>
      </c>
      <c r="E254" s="42">
        <v>15793.85</v>
      </c>
      <c r="F254" s="42">
        <v>40</v>
      </c>
      <c r="G254" s="42">
        <v>394.85</v>
      </c>
      <c r="N254" s="50">
        <f t="shared" si="11"/>
        <v>232.9615</v>
      </c>
      <c r="O254" s="50"/>
      <c r="P254" s="16">
        <f t="shared" si="13"/>
        <v>0</v>
      </c>
    </row>
    <row r="255" spans="1:16" ht="11.85" customHeight="1" outlineLevel="2">
      <c r="A255" s="14" t="s">
        <v>1500</v>
      </c>
      <c r="B255" s="15" t="s">
        <v>1501</v>
      </c>
      <c r="C255" s="15" t="s">
        <v>2470</v>
      </c>
      <c r="D255" s="33" t="s">
        <v>2834</v>
      </c>
      <c r="E255" s="42">
        <v>39249.93</v>
      </c>
      <c r="F255" s="42">
        <v>468</v>
      </c>
      <c r="G255" s="42">
        <v>83.87</v>
      </c>
      <c r="N255" s="50">
        <f t="shared" si="11"/>
        <v>49.4833</v>
      </c>
      <c r="O255" s="50"/>
      <c r="P255" s="16">
        <f t="shared" si="13"/>
        <v>0</v>
      </c>
    </row>
    <row r="256" spans="1:16" ht="11.85" customHeight="1" outlineLevel="2">
      <c r="A256" s="14" t="s">
        <v>1502</v>
      </c>
      <c r="B256" s="15" t="s">
        <v>1503</v>
      </c>
      <c r="C256" s="15" t="s">
        <v>2470</v>
      </c>
      <c r="D256" s="33" t="s">
        <v>2834</v>
      </c>
      <c r="E256" s="42">
        <v>39753.129999999997</v>
      </c>
      <c r="F256" s="42">
        <v>474</v>
      </c>
      <c r="G256" s="42">
        <v>83.87</v>
      </c>
      <c r="N256" s="50">
        <f t="shared" si="11"/>
        <v>49.4833</v>
      </c>
      <c r="O256" s="50"/>
      <c r="P256" s="16">
        <f t="shared" si="13"/>
        <v>0</v>
      </c>
    </row>
    <row r="257" spans="1:16" ht="11.85" customHeight="1" outlineLevel="2">
      <c r="A257" s="14" t="s">
        <v>1504</v>
      </c>
      <c r="B257" s="15" t="s">
        <v>1505</v>
      </c>
      <c r="C257" s="15" t="s">
        <v>2470</v>
      </c>
      <c r="D257" s="33" t="s">
        <v>2834</v>
      </c>
      <c r="E257" s="42">
        <v>44488.19</v>
      </c>
      <c r="F257" s="42">
        <v>65</v>
      </c>
      <c r="G257" s="42">
        <v>684.43</v>
      </c>
      <c r="N257" s="50">
        <f t="shared" si="11"/>
        <v>403.81369999999993</v>
      </c>
      <c r="O257" s="50"/>
      <c r="P257" s="16">
        <f t="shared" si="13"/>
        <v>0</v>
      </c>
    </row>
    <row r="258" spans="1:16" ht="11.85" customHeight="1" outlineLevel="2">
      <c r="A258" s="14" t="s">
        <v>1506</v>
      </c>
      <c r="B258" s="15" t="s">
        <v>1507</v>
      </c>
      <c r="C258" s="15" t="s">
        <v>2470</v>
      </c>
      <c r="D258" s="33" t="s">
        <v>2834</v>
      </c>
      <c r="E258" s="42">
        <v>34855.14</v>
      </c>
      <c r="F258" s="42">
        <v>45</v>
      </c>
      <c r="G258" s="42">
        <v>774.56</v>
      </c>
      <c r="N258" s="50">
        <f t="shared" si="11"/>
        <v>456.99039999999997</v>
      </c>
      <c r="O258" s="50"/>
      <c r="P258" s="16">
        <f t="shared" si="13"/>
        <v>0</v>
      </c>
    </row>
    <row r="259" spans="1:16" ht="11.85" customHeight="1" outlineLevel="1">
      <c r="A259" s="13" t="s">
        <v>2882</v>
      </c>
      <c r="B259" s="13"/>
      <c r="C259" s="13"/>
      <c r="D259" s="34"/>
      <c r="E259" s="43"/>
      <c r="F259" s="44"/>
      <c r="G259" s="44"/>
      <c r="N259" s="50">
        <f t="shared" si="11"/>
        <v>0</v>
      </c>
      <c r="O259" s="50"/>
      <c r="P259" s="16">
        <f t="shared" si="13"/>
        <v>0</v>
      </c>
    </row>
    <row r="260" spans="1:16" ht="11.85" customHeight="1" outlineLevel="2">
      <c r="A260" s="14" t="s">
        <v>1508</v>
      </c>
      <c r="B260" s="15" t="s">
        <v>1509</v>
      </c>
      <c r="C260" s="15" t="s">
        <v>2470</v>
      </c>
      <c r="D260" s="33" t="s">
        <v>2882</v>
      </c>
      <c r="E260" s="42">
        <v>1638.54</v>
      </c>
      <c r="F260" s="42">
        <v>4</v>
      </c>
      <c r="G260" s="42">
        <v>409.64</v>
      </c>
      <c r="N260" s="50">
        <f t="shared" si="11"/>
        <v>241.68759999999997</v>
      </c>
      <c r="O260" s="50"/>
      <c r="P260" s="16">
        <f t="shared" si="13"/>
        <v>0</v>
      </c>
    </row>
    <row r="261" spans="1:16" ht="11.85" customHeight="1" outlineLevel="2">
      <c r="A261" s="14" t="s">
        <v>1510</v>
      </c>
      <c r="B261" s="15" t="s">
        <v>1511</v>
      </c>
      <c r="C261" s="15" t="s">
        <v>2470</v>
      </c>
      <c r="D261" s="33" t="s">
        <v>2882</v>
      </c>
      <c r="E261" s="42">
        <v>19805.64</v>
      </c>
      <c r="F261" s="42">
        <v>7</v>
      </c>
      <c r="G261" s="42">
        <v>2829.38</v>
      </c>
      <c r="N261" s="50">
        <f t="shared" si="11"/>
        <v>1669.3342</v>
      </c>
      <c r="O261" s="50"/>
      <c r="P261" s="16">
        <f t="shared" si="13"/>
        <v>0</v>
      </c>
    </row>
    <row r="262" spans="1:16" ht="11.85" customHeight="1" outlineLevel="2">
      <c r="A262" s="14" t="s">
        <v>3256</v>
      </c>
      <c r="B262" s="15" t="s">
        <v>3257</v>
      </c>
      <c r="C262" s="15" t="s">
        <v>2470</v>
      </c>
      <c r="D262" s="33" t="s">
        <v>2882</v>
      </c>
      <c r="E262" s="42">
        <v>1786.11</v>
      </c>
      <c r="F262" s="42">
        <v>57</v>
      </c>
      <c r="G262" s="42">
        <v>31.34</v>
      </c>
      <c r="N262" s="50">
        <f t="shared" si="11"/>
        <v>18.490600000000001</v>
      </c>
      <c r="O262" s="50"/>
      <c r="P262" s="16">
        <f t="shared" si="13"/>
        <v>0</v>
      </c>
    </row>
    <row r="263" spans="1:16" ht="11.85" customHeight="1" outlineLevel="2">
      <c r="A263" s="14" t="s">
        <v>1512</v>
      </c>
      <c r="B263" s="15" t="s">
        <v>1513</v>
      </c>
      <c r="C263" s="15" t="s">
        <v>2470</v>
      </c>
      <c r="D263" s="33" t="s">
        <v>2882</v>
      </c>
      <c r="E263" s="42">
        <v>1116.57</v>
      </c>
      <c r="F263" s="42">
        <v>3</v>
      </c>
      <c r="G263" s="42">
        <v>372.19</v>
      </c>
      <c r="N263" s="50">
        <f t="shared" si="11"/>
        <v>219.59209999999999</v>
      </c>
      <c r="O263" s="50"/>
      <c r="P263" s="16">
        <f t="shared" si="13"/>
        <v>0</v>
      </c>
    </row>
    <row r="264" spans="1:16" ht="12" customHeight="1" outlineLevel="2">
      <c r="A264" s="14" t="s">
        <v>1404</v>
      </c>
      <c r="B264" s="15" t="s">
        <v>1405</v>
      </c>
      <c r="C264" s="15" t="s">
        <v>2470</v>
      </c>
      <c r="D264" s="33" t="s">
        <v>2882</v>
      </c>
      <c r="E264" s="42">
        <v>17215.13</v>
      </c>
      <c r="F264" s="42">
        <v>46</v>
      </c>
      <c r="G264" s="42">
        <v>374.24</v>
      </c>
      <c r="N264" s="50">
        <f t="shared" si="11"/>
        <v>220.80160000000001</v>
      </c>
      <c r="O264" s="50"/>
      <c r="P264" s="16">
        <f t="shared" si="13"/>
        <v>0</v>
      </c>
    </row>
    <row r="265" spans="1:16" ht="12" customHeight="1" outlineLevel="2">
      <c r="A265" s="14" t="s">
        <v>1514</v>
      </c>
      <c r="B265" s="15" t="s">
        <v>1515</v>
      </c>
      <c r="C265" s="15" t="s">
        <v>2470</v>
      </c>
      <c r="D265" s="33" t="s">
        <v>2882</v>
      </c>
      <c r="E265" s="42">
        <v>7193.61</v>
      </c>
      <c r="F265" s="42">
        <v>200</v>
      </c>
      <c r="G265" s="42">
        <v>35.97</v>
      </c>
      <c r="N265" s="50">
        <f t="shared" si="11"/>
        <v>21.222299999999997</v>
      </c>
      <c r="O265" s="50"/>
      <c r="P265" s="16">
        <f t="shared" si="13"/>
        <v>0</v>
      </c>
    </row>
    <row r="266" spans="1:16" ht="12" customHeight="1" outlineLevel="2">
      <c r="A266" s="14" t="s">
        <v>1516</v>
      </c>
      <c r="B266" s="15" t="s">
        <v>1517</v>
      </c>
      <c r="C266" s="15" t="s">
        <v>2470</v>
      </c>
      <c r="D266" s="33" t="s">
        <v>2882</v>
      </c>
      <c r="E266" s="42">
        <v>5818.83</v>
      </c>
      <c r="F266" s="42">
        <v>64</v>
      </c>
      <c r="G266" s="42">
        <v>90.92</v>
      </c>
      <c r="N266" s="50">
        <f t="shared" si="11"/>
        <v>53.642800000000001</v>
      </c>
      <c r="O266" s="50"/>
      <c r="P266" s="16">
        <f t="shared" si="13"/>
        <v>0</v>
      </c>
    </row>
    <row r="267" spans="1:16" ht="11.85" customHeight="1" outlineLevel="2">
      <c r="A267" s="14" t="s">
        <v>1518</v>
      </c>
      <c r="B267" s="15" t="s">
        <v>1519</v>
      </c>
      <c r="C267" s="15" t="s">
        <v>2470</v>
      </c>
      <c r="D267" s="33" t="s">
        <v>2882</v>
      </c>
      <c r="E267" s="42">
        <v>4471.28</v>
      </c>
      <c r="F267" s="42">
        <v>13</v>
      </c>
      <c r="G267" s="42">
        <v>343.94</v>
      </c>
      <c r="N267" s="50">
        <f t="shared" si="11"/>
        <v>202.9246</v>
      </c>
      <c r="O267" s="50"/>
      <c r="P267" s="16">
        <f t="shared" si="13"/>
        <v>0</v>
      </c>
    </row>
    <row r="268" spans="1:16" ht="11.85" customHeight="1" outlineLevel="2">
      <c r="A268" s="14" t="s">
        <v>1520</v>
      </c>
      <c r="B268" s="15" t="s">
        <v>1521</v>
      </c>
      <c r="C268" s="15" t="s">
        <v>2470</v>
      </c>
      <c r="D268" s="33" t="s">
        <v>2882</v>
      </c>
      <c r="E268" s="42">
        <v>1601.78</v>
      </c>
      <c r="F268" s="42">
        <v>6</v>
      </c>
      <c r="G268" s="42">
        <v>266.95999999999998</v>
      </c>
      <c r="N268" s="50">
        <f t="shared" si="11"/>
        <v>157.50639999999999</v>
      </c>
      <c r="O268" s="50"/>
      <c r="P268" s="16">
        <f t="shared" si="13"/>
        <v>0</v>
      </c>
    </row>
    <row r="269" spans="1:16" ht="11.85" customHeight="1" outlineLevel="2">
      <c r="A269" s="14" t="s">
        <v>1522</v>
      </c>
      <c r="B269" s="15" t="s">
        <v>1523</v>
      </c>
      <c r="C269" s="15" t="s">
        <v>2470</v>
      </c>
      <c r="D269" s="33" t="s">
        <v>2882</v>
      </c>
      <c r="E269" s="42">
        <v>17329.59</v>
      </c>
      <c r="F269" s="42">
        <v>529</v>
      </c>
      <c r="G269" s="42">
        <v>32.76</v>
      </c>
      <c r="N269" s="50">
        <f t="shared" si="11"/>
        <v>19.328399999999998</v>
      </c>
      <c r="O269" s="50"/>
      <c r="P269" s="16">
        <f t="shared" si="13"/>
        <v>0</v>
      </c>
    </row>
    <row r="270" spans="1:16" ht="11.85" customHeight="1" outlineLevel="2">
      <c r="A270" s="14" t="s">
        <v>1524</v>
      </c>
      <c r="B270" s="15" t="s">
        <v>1525</v>
      </c>
      <c r="C270" s="15" t="s">
        <v>2470</v>
      </c>
      <c r="D270" s="33" t="s">
        <v>2882</v>
      </c>
      <c r="E270" s="42">
        <v>4909.8999999999996</v>
      </c>
      <c r="F270" s="42">
        <v>35</v>
      </c>
      <c r="G270" s="42">
        <v>140.28</v>
      </c>
      <c r="N270" s="50">
        <f t="shared" si="11"/>
        <v>82.765199999999993</v>
      </c>
      <c r="O270" s="50"/>
      <c r="P270" s="16">
        <f t="shared" si="13"/>
        <v>0</v>
      </c>
    </row>
    <row r="271" spans="1:16" ht="11.85" customHeight="1" outlineLevel="2">
      <c r="A271" s="14" t="s">
        <v>1526</v>
      </c>
      <c r="B271" s="15" t="s">
        <v>1527</v>
      </c>
      <c r="C271" s="15" t="s">
        <v>2470</v>
      </c>
      <c r="D271" s="33" t="s">
        <v>2882</v>
      </c>
      <c r="E271" s="42">
        <v>19618.98</v>
      </c>
      <c r="F271" s="42">
        <v>529</v>
      </c>
      <c r="G271" s="42">
        <v>37.090000000000003</v>
      </c>
      <c r="N271" s="50">
        <f t="shared" si="11"/>
        <v>21.883100000000002</v>
      </c>
      <c r="O271" s="50"/>
      <c r="P271" s="16">
        <f t="shared" si="13"/>
        <v>0</v>
      </c>
    </row>
    <row r="272" spans="1:16" ht="11.85" customHeight="1" outlineLevel="2">
      <c r="A272" s="14" t="s">
        <v>1528</v>
      </c>
      <c r="B272" s="15" t="s">
        <v>1529</v>
      </c>
      <c r="C272" s="15" t="s">
        <v>2470</v>
      </c>
      <c r="D272" s="33" t="s">
        <v>2882</v>
      </c>
      <c r="E272" s="42">
        <v>17228.580000000002</v>
      </c>
      <c r="F272" s="42">
        <v>4</v>
      </c>
      <c r="G272" s="42">
        <v>4307.1499999999996</v>
      </c>
      <c r="N272" s="50">
        <f t="shared" si="11"/>
        <v>2541.2184999999995</v>
      </c>
      <c r="O272" s="50"/>
      <c r="P272" s="16">
        <f t="shared" si="13"/>
        <v>0</v>
      </c>
    </row>
    <row r="273" spans="1:16" ht="11.85" customHeight="1" outlineLevel="2">
      <c r="A273" s="14" t="s">
        <v>1530</v>
      </c>
      <c r="B273" s="15" t="s">
        <v>1531</v>
      </c>
      <c r="C273" s="15" t="s">
        <v>2470</v>
      </c>
      <c r="D273" s="33" t="s">
        <v>2882</v>
      </c>
      <c r="E273" s="42">
        <v>1213.42</v>
      </c>
      <c r="F273" s="42">
        <v>10</v>
      </c>
      <c r="G273" s="42">
        <v>121.34</v>
      </c>
      <c r="N273" s="50">
        <f t="shared" si="11"/>
        <v>71.590599999999995</v>
      </c>
      <c r="O273" s="50"/>
      <c r="P273" s="16">
        <f t="shared" si="13"/>
        <v>0</v>
      </c>
    </row>
    <row r="274" spans="1:16" ht="11.85" customHeight="1" outlineLevel="2">
      <c r="A274" s="14" t="s">
        <v>1532</v>
      </c>
      <c r="B274" s="15" t="s">
        <v>1533</v>
      </c>
      <c r="C274" s="15" t="s">
        <v>2470</v>
      </c>
      <c r="D274" s="33" t="s">
        <v>2882</v>
      </c>
      <c r="E274" s="42">
        <v>14807.63</v>
      </c>
      <c r="F274" s="42">
        <v>41</v>
      </c>
      <c r="G274" s="42">
        <v>361.16</v>
      </c>
      <c r="N274" s="50">
        <f t="shared" si="11"/>
        <v>213.08440000000002</v>
      </c>
      <c r="O274" s="50"/>
      <c r="P274" s="16">
        <f t="shared" si="13"/>
        <v>0</v>
      </c>
    </row>
    <row r="275" spans="1:16" ht="11.85" customHeight="1" outlineLevel="2">
      <c r="A275" s="14" t="s">
        <v>1534</v>
      </c>
      <c r="B275" s="15" t="s">
        <v>1535</v>
      </c>
      <c r="C275" s="15" t="s">
        <v>2470</v>
      </c>
      <c r="D275" s="33" t="s">
        <v>2882</v>
      </c>
      <c r="E275" s="42">
        <v>2539.7399999999998</v>
      </c>
      <c r="F275" s="42">
        <v>8</v>
      </c>
      <c r="G275" s="42">
        <v>317.47000000000003</v>
      </c>
      <c r="N275" s="50">
        <f t="shared" si="11"/>
        <v>187.3073</v>
      </c>
      <c r="O275" s="50"/>
      <c r="P275" s="16">
        <f t="shared" si="13"/>
        <v>0</v>
      </c>
    </row>
    <row r="276" spans="1:16" ht="11.85" customHeight="1" outlineLevel="2">
      <c r="A276" s="14" t="s">
        <v>1536</v>
      </c>
      <c r="B276" s="15" t="s">
        <v>1537</v>
      </c>
      <c r="C276" s="15" t="s">
        <v>2470</v>
      </c>
      <c r="D276" s="33" t="s">
        <v>2882</v>
      </c>
      <c r="E276" s="42">
        <v>8075.33</v>
      </c>
      <c r="F276" s="42">
        <v>53</v>
      </c>
      <c r="G276" s="42">
        <v>152.36000000000001</v>
      </c>
      <c r="N276" s="50">
        <f t="shared" si="11"/>
        <v>89.892400000000009</v>
      </c>
      <c r="O276" s="50"/>
      <c r="P276" s="16">
        <f t="shared" si="13"/>
        <v>0</v>
      </c>
    </row>
    <row r="277" spans="1:16" ht="11.85" customHeight="1" outlineLevel="2">
      <c r="A277" s="14" t="s">
        <v>1406</v>
      </c>
      <c r="B277" s="15" t="s">
        <v>1407</v>
      </c>
      <c r="C277" s="15" t="s">
        <v>2470</v>
      </c>
      <c r="D277" s="33" t="s">
        <v>2882</v>
      </c>
      <c r="E277" s="42">
        <v>6733.52</v>
      </c>
      <c r="F277" s="42">
        <v>50</v>
      </c>
      <c r="G277" s="42">
        <v>134.66999999999999</v>
      </c>
      <c r="N277" s="50">
        <f t="shared" si="11"/>
        <v>79.455299999999994</v>
      </c>
      <c r="O277" s="50"/>
      <c r="P277" s="16">
        <f t="shared" si="13"/>
        <v>0</v>
      </c>
    </row>
    <row r="278" spans="1:16" ht="11.85" customHeight="1" outlineLevel="2">
      <c r="A278" s="14" t="s">
        <v>1408</v>
      </c>
      <c r="B278" s="15" t="s">
        <v>1409</v>
      </c>
      <c r="C278" s="15" t="s">
        <v>2470</v>
      </c>
      <c r="D278" s="33" t="s">
        <v>2882</v>
      </c>
      <c r="E278" s="42">
        <v>5131.8900000000003</v>
      </c>
      <c r="F278" s="42">
        <v>33</v>
      </c>
      <c r="G278" s="42">
        <v>155.51</v>
      </c>
      <c r="N278" s="50">
        <f t="shared" si="11"/>
        <v>91.750899999999987</v>
      </c>
      <c r="O278" s="50"/>
      <c r="P278" s="16">
        <f t="shared" si="13"/>
        <v>0</v>
      </c>
    </row>
    <row r="279" spans="1:16" ht="12.75" customHeight="1" outlineLevel="2">
      <c r="A279" s="14" t="s">
        <v>1410</v>
      </c>
      <c r="B279" s="15" t="s">
        <v>1411</v>
      </c>
      <c r="C279" s="15" t="s">
        <v>2470</v>
      </c>
      <c r="D279" s="33" t="s">
        <v>2882</v>
      </c>
      <c r="E279" s="42">
        <v>20161.89</v>
      </c>
      <c r="F279" s="42">
        <v>381</v>
      </c>
      <c r="G279" s="42">
        <v>52.92</v>
      </c>
      <c r="N279" s="50">
        <f t="shared" si="11"/>
        <v>31.222799999999999</v>
      </c>
      <c r="O279" s="50"/>
      <c r="P279" s="16">
        <f t="shared" si="13"/>
        <v>0</v>
      </c>
    </row>
    <row r="280" spans="1:16" ht="11.85" customHeight="1" outlineLevel="2">
      <c r="A280" s="14" t="s">
        <v>1412</v>
      </c>
      <c r="B280" s="15" t="s">
        <v>1413</v>
      </c>
      <c r="C280" s="15" t="s">
        <v>2470</v>
      </c>
      <c r="D280" s="33" t="s">
        <v>2882</v>
      </c>
      <c r="E280" s="42">
        <v>84914.8</v>
      </c>
      <c r="F280" s="42">
        <v>66</v>
      </c>
      <c r="G280" s="42">
        <v>1286.5899999999999</v>
      </c>
      <c r="N280" s="50">
        <f t="shared" si="11"/>
        <v>759.08809999999994</v>
      </c>
      <c r="O280" s="50"/>
      <c r="P280" s="16">
        <f t="shared" si="13"/>
        <v>0</v>
      </c>
    </row>
    <row r="281" spans="1:16" ht="11.85" customHeight="1" outlineLevel="2">
      <c r="A281" s="14" t="s">
        <v>1538</v>
      </c>
      <c r="B281" s="15" t="s">
        <v>1539</v>
      </c>
      <c r="C281" s="15" t="s">
        <v>2470</v>
      </c>
      <c r="D281" s="33" t="s">
        <v>2882</v>
      </c>
      <c r="E281" s="42">
        <v>112209.32</v>
      </c>
      <c r="F281" s="42">
        <v>124</v>
      </c>
      <c r="G281" s="42">
        <v>904.91</v>
      </c>
      <c r="N281" s="50">
        <f t="shared" si="11"/>
        <v>533.89689999999996</v>
      </c>
      <c r="O281" s="50"/>
      <c r="P281" s="16">
        <f t="shared" si="13"/>
        <v>0</v>
      </c>
    </row>
    <row r="282" spans="1:16" ht="11.85" customHeight="1" outlineLevel="2">
      <c r="A282" s="14" t="s">
        <v>1540</v>
      </c>
      <c r="B282" s="15" t="s">
        <v>1541</v>
      </c>
      <c r="C282" s="15" t="s">
        <v>2470</v>
      </c>
      <c r="D282" s="33" t="s">
        <v>2882</v>
      </c>
      <c r="E282" s="42">
        <v>13667.86</v>
      </c>
      <c r="F282" s="42">
        <v>4</v>
      </c>
      <c r="G282" s="42">
        <v>3416.97</v>
      </c>
      <c r="N282" s="50">
        <f t="shared" si="11"/>
        <v>2016.0122999999999</v>
      </c>
      <c r="O282" s="50"/>
      <c r="P282" s="16">
        <f t="shared" si="13"/>
        <v>0</v>
      </c>
    </row>
    <row r="283" spans="1:16" ht="11.85" customHeight="1" outlineLevel="2">
      <c r="A283" s="14" t="s">
        <v>1542</v>
      </c>
      <c r="B283" s="15" t="s">
        <v>1543</v>
      </c>
      <c r="C283" s="15" t="s">
        <v>2470</v>
      </c>
      <c r="D283" s="33" t="s">
        <v>2882</v>
      </c>
      <c r="E283" s="42">
        <v>1307.02</v>
      </c>
      <c r="F283" s="42">
        <v>2</v>
      </c>
      <c r="G283" s="42">
        <v>653.51</v>
      </c>
      <c r="N283" s="50">
        <f t="shared" si="11"/>
        <v>385.57089999999999</v>
      </c>
      <c r="O283" s="50"/>
      <c r="P283" s="16">
        <f t="shared" si="13"/>
        <v>0</v>
      </c>
    </row>
    <row r="284" spans="1:16" ht="11.85" customHeight="1" outlineLevel="2">
      <c r="A284" s="14" t="s">
        <v>1544</v>
      </c>
      <c r="B284" s="15" t="s">
        <v>1545</v>
      </c>
      <c r="C284" s="15" t="s">
        <v>2470</v>
      </c>
      <c r="D284" s="33" t="s">
        <v>2882</v>
      </c>
      <c r="E284" s="42">
        <v>9002.44</v>
      </c>
      <c r="F284" s="42">
        <v>81</v>
      </c>
      <c r="G284" s="42">
        <v>111.14</v>
      </c>
      <c r="N284" s="50">
        <f t="shared" si="11"/>
        <v>65.572599999999994</v>
      </c>
      <c r="O284" s="50"/>
      <c r="P284" s="16">
        <f t="shared" ref="P284:P337" si="14">SUM(I284:M284)</f>
        <v>0</v>
      </c>
    </row>
    <row r="285" spans="1:16" ht="11.85" customHeight="1" outlineLevel="2">
      <c r="A285" s="14" t="s">
        <v>1546</v>
      </c>
      <c r="B285" s="15" t="s">
        <v>1547</v>
      </c>
      <c r="C285" s="15" t="s">
        <v>2470</v>
      </c>
      <c r="D285" s="33" t="s">
        <v>2882</v>
      </c>
      <c r="E285" s="42">
        <v>3005.49</v>
      </c>
      <c r="F285" s="42">
        <v>24</v>
      </c>
      <c r="G285" s="42">
        <v>125.23</v>
      </c>
      <c r="N285" s="50">
        <f t="shared" si="11"/>
        <v>73.8857</v>
      </c>
      <c r="O285" s="50"/>
      <c r="P285" s="16">
        <f t="shared" si="14"/>
        <v>0</v>
      </c>
    </row>
    <row r="286" spans="1:16" ht="11.85" customHeight="1" outlineLevel="2">
      <c r="A286" s="14" t="s">
        <v>1548</v>
      </c>
      <c r="B286" s="15" t="s">
        <v>1549</v>
      </c>
      <c r="C286" s="15" t="s">
        <v>2470</v>
      </c>
      <c r="D286" s="33" t="s">
        <v>2882</v>
      </c>
      <c r="E286" s="42">
        <v>17894.099999999999</v>
      </c>
      <c r="F286" s="42">
        <v>3</v>
      </c>
      <c r="G286" s="42">
        <v>5964.7</v>
      </c>
      <c r="N286" s="50">
        <f t="shared" si="11"/>
        <v>3519.1729999999998</v>
      </c>
      <c r="O286" s="50"/>
      <c r="P286" s="16">
        <f t="shared" si="14"/>
        <v>0</v>
      </c>
    </row>
    <row r="287" spans="1:16" ht="11.85" customHeight="1" outlineLevel="2">
      <c r="A287" s="14" t="s">
        <v>3564</v>
      </c>
      <c r="B287" s="15" t="s">
        <v>3565</v>
      </c>
      <c r="C287" s="15" t="s">
        <v>2470</v>
      </c>
      <c r="D287" s="33" t="s">
        <v>2882</v>
      </c>
      <c r="E287" s="42">
        <v>7487.35</v>
      </c>
      <c r="F287" s="42">
        <v>1</v>
      </c>
      <c r="G287" s="42">
        <v>7487.35</v>
      </c>
      <c r="N287" s="50">
        <f t="shared" si="11"/>
        <v>4417.5365000000002</v>
      </c>
      <c r="O287" s="50"/>
      <c r="P287" s="16">
        <f t="shared" si="14"/>
        <v>0</v>
      </c>
    </row>
    <row r="288" spans="1:16" ht="11.85" customHeight="1" outlineLevel="2">
      <c r="A288" s="14" t="s">
        <v>3566</v>
      </c>
      <c r="B288" s="15" t="s">
        <v>3567</v>
      </c>
      <c r="C288" s="15" t="s">
        <v>2470</v>
      </c>
      <c r="D288" s="33" t="s">
        <v>2882</v>
      </c>
      <c r="E288" s="42">
        <v>2365.9</v>
      </c>
      <c r="F288" s="42">
        <v>5</v>
      </c>
      <c r="G288" s="42">
        <v>473.18</v>
      </c>
      <c r="N288" s="50">
        <f t="shared" si="11"/>
        <v>279.17619999999999</v>
      </c>
      <c r="O288" s="50"/>
      <c r="P288" s="16">
        <f t="shared" si="14"/>
        <v>0</v>
      </c>
    </row>
    <row r="289" spans="1:16" ht="11.85" customHeight="1" outlineLevel="2">
      <c r="A289" s="14" t="s">
        <v>3568</v>
      </c>
      <c r="B289" s="15" t="s">
        <v>3569</v>
      </c>
      <c r="C289" s="15" t="s">
        <v>2470</v>
      </c>
      <c r="D289" s="33" t="s">
        <v>2882</v>
      </c>
      <c r="E289" s="42">
        <v>4593.22</v>
      </c>
      <c r="F289" s="42">
        <v>62</v>
      </c>
      <c r="G289" s="42">
        <v>74.08</v>
      </c>
      <c r="N289" s="50">
        <f t="shared" si="11"/>
        <v>43.707199999999993</v>
      </c>
      <c r="O289" s="50"/>
      <c r="P289" s="16">
        <f t="shared" si="14"/>
        <v>0</v>
      </c>
    </row>
    <row r="290" spans="1:16" ht="11.85" customHeight="1" outlineLevel="2">
      <c r="A290" s="14" t="s">
        <v>3570</v>
      </c>
      <c r="B290" s="15" t="s">
        <v>3571</v>
      </c>
      <c r="C290" s="15" t="s">
        <v>2470</v>
      </c>
      <c r="D290" s="33" t="s">
        <v>2882</v>
      </c>
      <c r="E290" s="42">
        <v>11378.29</v>
      </c>
      <c r="F290" s="42">
        <v>142</v>
      </c>
      <c r="G290" s="42">
        <v>80.13</v>
      </c>
      <c r="N290" s="50">
        <f t="shared" si="11"/>
        <v>47.276699999999998</v>
      </c>
      <c r="O290" s="50"/>
      <c r="P290" s="16">
        <f t="shared" si="14"/>
        <v>0</v>
      </c>
    </row>
    <row r="291" spans="1:16" ht="11.85" hidden="1" customHeight="1" outlineLevel="2">
      <c r="A291" s="14" t="s">
        <v>3572</v>
      </c>
      <c r="B291" s="15" t="s">
        <v>3573</v>
      </c>
      <c r="C291" s="15" t="s">
        <v>2470</v>
      </c>
      <c r="D291" s="15" t="s">
        <v>2882</v>
      </c>
      <c r="E291" s="37">
        <v>34221.85</v>
      </c>
      <c r="F291" s="38">
        <v>809</v>
      </c>
      <c r="G291" s="39">
        <v>42.3</v>
      </c>
      <c r="H291" s="3" t="s">
        <v>1952</v>
      </c>
      <c r="N291" s="50">
        <f t="shared" si="11"/>
        <v>24.956999999999997</v>
      </c>
      <c r="O291" s="50"/>
      <c r="P291" s="16">
        <f t="shared" si="14"/>
        <v>0</v>
      </c>
    </row>
    <row r="292" spans="1:16" ht="11.85" customHeight="1" outlineLevel="2">
      <c r="A292" s="14" t="s">
        <v>1418</v>
      </c>
      <c r="B292" s="15" t="s">
        <v>1419</v>
      </c>
      <c r="C292" s="15" t="s">
        <v>2470</v>
      </c>
      <c r="D292" s="33" t="s">
        <v>2882</v>
      </c>
      <c r="E292" s="42">
        <v>61337.1</v>
      </c>
      <c r="F292" s="42">
        <v>21</v>
      </c>
      <c r="G292" s="42">
        <v>2920.81</v>
      </c>
      <c r="N292" s="50">
        <f t="shared" si="11"/>
        <v>1723.2778999999998</v>
      </c>
      <c r="O292" s="50"/>
      <c r="P292" s="16">
        <f t="shared" si="14"/>
        <v>0</v>
      </c>
    </row>
    <row r="293" spans="1:16" ht="22.35" customHeight="1" outlineLevel="2">
      <c r="A293" s="14" t="s">
        <v>1420</v>
      </c>
      <c r="B293" s="15" t="s">
        <v>1421</v>
      </c>
      <c r="C293" s="15" t="s">
        <v>2470</v>
      </c>
      <c r="D293" s="33" t="s">
        <v>2882</v>
      </c>
      <c r="E293" s="42">
        <v>358124.5</v>
      </c>
      <c r="F293" s="42">
        <v>20</v>
      </c>
      <c r="G293" s="42">
        <v>17906.23</v>
      </c>
      <c r="N293" s="50">
        <f t="shared" si="11"/>
        <v>10564.6757</v>
      </c>
      <c r="O293" s="50"/>
      <c r="P293" s="16">
        <f t="shared" si="14"/>
        <v>0</v>
      </c>
    </row>
    <row r="294" spans="1:16" ht="11.85" customHeight="1" outlineLevel="2">
      <c r="A294" s="14" t="s">
        <v>3574</v>
      </c>
      <c r="B294" s="15" t="s">
        <v>3575</v>
      </c>
      <c r="C294" s="15" t="s">
        <v>2470</v>
      </c>
      <c r="D294" s="33" t="s">
        <v>2882</v>
      </c>
      <c r="E294" s="42">
        <v>4233.5200000000004</v>
      </c>
      <c r="F294" s="42">
        <v>4</v>
      </c>
      <c r="G294" s="42">
        <v>1058.3800000000001</v>
      </c>
      <c r="N294" s="50">
        <f t="shared" si="11"/>
        <v>624.44420000000002</v>
      </c>
      <c r="O294" s="50"/>
      <c r="P294" s="16">
        <f t="shared" si="14"/>
        <v>0</v>
      </c>
    </row>
    <row r="295" spans="1:16" ht="22.35" customHeight="1" outlineLevel="2">
      <c r="A295" s="14" t="s">
        <v>3576</v>
      </c>
      <c r="B295" s="15" t="s">
        <v>3577</v>
      </c>
      <c r="C295" s="15" t="s">
        <v>2470</v>
      </c>
      <c r="D295" s="33" t="s">
        <v>2882</v>
      </c>
      <c r="E295" s="42">
        <v>60813.43</v>
      </c>
      <c r="F295" s="42">
        <v>80</v>
      </c>
      <c r="G295" s="42">
        <v>760.17</v>
      </c>
      <c r="N295" s="50">
        <f t="shared" si="11"/>
        <v>448.50029999999992</v>
      </c>
      <c r="O295" s="50"/>
      <c r="P295" s="16">
        <f t="shared" si="14"/>
        <v>0</v>
      </c>
    </row>
    <row r="296" spans="1:16" ht="11.85" customHeight="1" outlineLevel="2">
      <c r="A296" s="14" t="s">
        <v>3578</v>
      </c>
      <c r="B296" s="15" t="s">
        <v>3579</v>
      </c>
      <c r="C296" s="15" t="s">
        <v>2470</v>
      </c>
      <c r="D296" s="33" t="s">
        <v>2882</v>
      </c>
      <c r="E296" s="42">
        <v>11491.42</v>
      </c>
      <c r="F296" s="42">
        <v>7</v>
      </c>
      <c r="G296" s="42">
        <v>1641.63</v>
      </c>
      <c r="N296" s="50">
        <f t="shared" si="11"/>
        <v>968.56169999999997</v>
      </c>
      <c r="O296" s="50"/>
      <c r="P296" s="16">
        <f t="shared" si="14"/>
        <v>0</v>
      </c>
    </row>
    <row r="297" spans="1:16" ht="11.85" customHeight="1" outlineLevel="2">
      <c r="A297" s="14" t="s">
        <v>3580</v>
      </c>
      <c r="B297" s="15" t="s">
        <v>3581</v>
      </c>
      <c r="C297" s="15" t="s">
        <v>2470</v>
      </c>
      <c r="D297" s="33" t="s">
        <v>2882</v>
      </c>
      <c r="E297" s="42">
        <v>28863.81</v>
      </c>
      <c r="F297" s="42">
        <v>87</v>
      </c>
      <c r="G297" s="42">
        <v>331.77</v>
      </c>
      <c r="N297" s="50">
        <f t="shared" si="11"/>
        <v>195.74429999999998</v>
      </c>
      <c r="O297" s="50"/>
      <c r="P297" s="16">
        <f t="shared" si="14"/>
        <v>0</v>
      </c>
    </row>
    <row r="298" spans="1:16" ht="11.85" customHeight="1" outlineLevel="2">
      <c r="A298" s="14" t="s">
        <v>3582</v>
      </c>
      <c r="B298" s="15" t="s">
        <v>3583</v>
      </c>
      <c r="C298" s="15" t="s">
        <v>2470</v>
      </c>
      <c r="D298" s="33" t="s">
        <v>2882</v>
      </c>
      <c r="E298" s="42">
        <v>2520.46</v>
      </c>
      <c r="F298" s="42">
        <v>9</v>
      </c>
      <c r="G298" s="42">
        <v>280.05</v>
      </c>
      <c r="N298" s="50">
        <f t="shared" ref="N298:N361" si="15">G298*1.18*0.5</f>
        <v>165.2295</v>
      </c>
      <c r="O298" s="50"/>
      <c r="P298" s="16">
        <f t="shared" si="14"/>
        <v>0</v>
      </c>
    </row>
    <row r="299" spans="1:16" ht="11.85" customHeight="1" outlineLevel="2">
      <c r="A299" s="14" t="s">
        <v>3584</v>
      </c>
      <c r="B299" s="15" t="s">
        <v>3585</v>
      </c>
      <c r="C299" s="15" t="s">
        <v>2470</v>
      </c>
      <c r="D299" s="33" t="s">
        <v>2882</v>
      </c>
      <c r="E299" s="42">
        <v>3691.72</v>
      </c>
      <c r="F299" s="42">
        <v>1</v>
      </c>
      <c r="G299" s="42">
        <v>3691.72</v>
      </c>
      <c r="N299" s="50">
        <f t="shared" si="15"/>
        <v>2178.1147999999998</v>
      </c>
      <c r="O299" s="50"/>
      <c r="P299" s="16">
        <f t="shared" si="14"/>
        <v>0</v>
      </c>
    </row>
    <row r="300" spans="1:16" ht="11.85" customHeight="1" outlineLevel="2">
      <c r="A300" s="14" t="s">
        <v>3586</v>
      </c>
      <c r="B300" s="15" t="s">
        <v>3587</v>
      </c>
      <c r="C300" s="15" t="s">
        <v>2470</v>
      </c>
      <c r="D300" s="33" t="s">
        <v>2882</v>
      </c>
      <c r="E300" s="42">
        <v>1790.41</v>
      </c>
      <c r="F300" s="42">
        <v>1</v>
      </c>
      <c r="G300" s="42">
        <v>1790.41</v>
      </c>
      <c r="N300" s="50">
        <f t="shared" si="15"/>
        <v>1056.3418999999999</v>
      </c>
      <c r="O300" s="50"/>
      <c r="P300" s="16">
        <f t="shared" si="14"/>
        <v>0</v>
      </c>
    </row>
    <row r="301" spans="1:16" ht="11.85" customHeight="1" outlineLevel="2">
      <c r="A301" s="14" t="s">
        <v>3588</v>
      </c>
      <c r="B301" s="15" t="s">
        <v>3589</v>
      </c>
      <c r="C301" s="15" t="s">
        <v>2470</v>
      </c>
      <c r="D301" s="33" t="s">
        <v>2882</v>
      </c>
      <c r="E301" s="42">
        <v>1790.41</v>
      </c>
      <c r="F301" s="42">
        <v>1</v>
      </c>
      <c r="G301" s="42">
        <v>1790.41</v>
      </c>
      <c r="N301" s="50">
        <f t="shared" si="15"/>
        <v>1056.3418999999999</v>
      </c>
      <c r="O301" s="50"/>
      <c r="P301" s="16">
        <f t="shared" si="14"/>
        <v>0</v>
      </c>
    </row>
    <row r="302" spans="1:16" ht="11.85" customHeight="1" outlineLevel="2">
      <c r="A302" s="14" t="s">
        <v>3590</v>
      </c>
      <c r="B302" s="15" t="s">
        <v>3591</v>
      </c>
      <c r="C302" s="15" t="s">
        <v>2470</v>
      </c>
      <c r="D302" s="33" t="s">
        <v>2882</v>
      </c>
      <c r="E302" s="42">
        <v>1754.44</v>
      </c>
      <c r="F302" s="42">
        <v>1</v>
      </c>
      <c r="G302" s="42">
        <v>1754.44</v>
      </c>
      <c r="N302" s="50">
        <f t="shared" si="15"/>
        <v>1035.1196</v>
      </c>
      <c r="O302" s="50"/>
      <c r="P302" s="16">
        <f t="shared" si="14"/>
        <v>0</v>
      </c>
    </row>
    <row r="303" spans="1:16" ht="11.85" customHeight="1" outlineLevel="2">
      <c r="A303" s="14" t="s">
        <v>3592</v>
      </c>
      <c r="B303" s="15" t="s">
        <v>3593</v>
      </c>
      <c r="C303" s="15" t="s">
        <v>2470</v>
      </c>
      <c r="D303" s="33" t="s">
        <v>2882</v>
      </c>
      <c r="E303" s="42">
        <v>5325.27</v>
      </c>
      <c r="F303" s="42">
        <v>1</v>
      </c>
      <c r="G303" s="42">
        <v>5325.27</v>
      </c>
      <c r="N303" s="50">
        <f t="shared" si="15"/>
        <v>3141.9093000000003</v>
      </c>
      <c r="O303" s="50"/>
      <c r="P303" s="16">
        <f t="shared" si="14"/>
        <v>0</v>
      </c>
    </row>
    <row r="304" spans="1:16" ht="11.85" customHeight="1" outlineLevel="2">
      <c r="A304" s="14" t="s">
        <v>3594</v>
      </c>
      <c r="B304" s="15" t="s">
        <v>3595</v>
      </c>
      <c r="C304" s="15" t="s">
        <v>2470</v>
      </c>
      <c r="D304" s="33" t="s">
        <v>2882</v>
      </c>
      <c r="E304" s="42">
        <v>44700.29</v>
      </c>
      <c r="F304" s="42">
        <v>5</v>
      </c>
      <c r="G304" s="42">
        <v>8940.06</v>
      </c>
      <c r="N304" s="50">
        <f t="shared" si="15"/>
        <v>5274.6353999999992</v>
      </c>
      <c r="O304" s="50"/>
      <c r="P304" s="16">
        <f t="shared" si="14"/>
        <v>0</v>
      </c>
    </row>
    <row r="305" spans="1:16" ht="11.85" customHeight="1" outlineLevel="2">
      <c r="A305" s="14" t="s">
        <v>3596</v>
      </c>
      <c r="B305" s="15" t="s">
        <v>3597</v>
      </c>
      <c r="C305" s="15" t="s">
        <v>2470</v>
      </c>
      <c r="D305" s="33" t="s">
        <v>2882</v>
      </c>
      <c r="E305" s="42">
        <v>5657.77</v>
      </c>
      <c r="F305" s="42">
        <v>11</v>
      </c>
      <c r="G305" s="42">
        <v>514.34</v>
      </c>
      <c r="N305" s="50">
        <f t="shared" si="15"/>
        <v>303.4606</v>
      </c>
      <c r="O305" s="50"/>
      <c r="P305" s="16">
        <f t="shared" si="14"/>
        <v>0</v>
      </c>
    </row>
    <row r="306" spans="1:16" ht="11.85" customHeight="1" outlineLevel="2">
      <c r="A306" s="14" t="s">
        <v>3598</v>
      </c>
      <c r="B306" s="15" t="s">
        <v>3599</v>
      </c>
      <c r="C306" s="15" t="s">
        <v>2470</v>
      </c>
      <c r="D306" s="33" t="s">
        <v>2882</v>
      </c>
      <c r="E306" s="42">
        <v>3318.05</v>
      </c>
      <c r="F306" s="42">
        <v>3</v>
      </c>
      <c r="G306" s="42">
        <v>1106.02</v>
      </c>
      <c r="N306" s="50">
        <f t="shared" si="15"/>
        <v>652.55179999999996</v>
      </c>
      <c r="O306" s="50"/>
      <c r="P306" s="16">
        <f t="shared" si="14"/>
        <v>0</v>
      </c>
    </row>
    <row r="307" spans="1:16" ht="11.85" customHeight="1" outlineLevel="2">
      <c r="A307" s="14" t="s">
        <v>3600</v>
      </c>
      <c r="B307" s="15" t="s">
        <v>3601</v>
      </c>
      <c r="C307" s="15" t="s">
        <v>2470</v>
      </c>
      <c r="D307" s="33" t="s">
        <v>2882</v>
      </c>
      <c r="E307" s="42">
        <v>1599.38</v>
      </c>
      <c r="F307" s="42">
        <v>4</v>
      </c>
      <c r="G307" s="42">
        <v>399.85</v>
      </c>
      <c r="N307" s="50">
        <f t="shared" si="15"/>
        <v>235.91149999999999</v>
      </c>
      <c r="O307" s="50"/>
      <c r="P307" s="16">
        <f t="shared" si="14"/>
        <v>0</v>
      </c>
    </row>
    <row r="308" spans="1:16" ht="12" customHeight="1" outlineLevel="2">
      <c r="A308" s="14" t="s">
        <v>3602</v>
      </c>
      <c r="B308" s="15" t="s">
        <v>3603</v>
      </c>
      <c r="C308" s="15" t="s">
        <v>2470</v>
      </c>
      <c r="D308" s="33" t="s">
        <v>2882</v>
      </c>
      <c r="E308" s="42">
        <v>29948.53</v>
      </c>
      <c r="F308" s="42">
        <v>17</v>
      </c>
      <c r="G308" s="42">
        <v>1761.68</v>
      </c>
      <c r="N308" s="50">
        <f t="shared" si="15"/>
        <v>1039.3912</v>
      </c>
      <c r="O308" s="50"/>
      <c r="P308" s="16">
        <f t="shared" si="14"/>
        <v>0</v>
      </c>
    </row>
    <row r="309" spans="1:16" ht="11.85" customHeight="1" outlineLevel="2">
      <c r="A309" s="14" t="s">
        <v>3604</v>
      </c>
      <c r="B309" s="15" t="s">
        <v>3605</v>
      </c>
      <c r="C309" s="15" t="s">
        <v>2470</v>
      </c>
      <c r="D309" s="33" t="s">
        <v>2882</v>
      </c>
      <c r="E309" s="42">
        <v>84642.77</v>
      </c>
      <c r="F309" s="42">
        <v>76</v>
      </c>
      <c r="G309" s="42">
        <v>1113.72</v>
      </c>
      <c r="N309" s="50">
        <f t="shared" si="15"/>
        <v>657.09479999999996</v>
      </c>
      <c r="O309" s="50"/>
      <c r="P309" s="16">
        <f t="shared" si="14"/>
        <v>0</v>
      </c>
    </row>
    <row r="310" spans="1:16" ht="11.85" customHeight="1" outlineLevel="2">
      <c r="A310" s="14" t="s">
        <v>3606</v>
      </c>
      <c r="B310" s="15" t="s">
        <v>3607</v>
      </c>
      <c r="C310" s="15" t="s">
        <v>2470</v>
      </c>
      <c r="D310" s="33" t="s">
        <v>2882</v>
      </c>
      <c r="E310" s="42">
        <v>40843.72</v>
      </c>
      <c r="F310" s="42">
        <v>14</v>
      </c>
      <c r="G310" s="42">
        <v>2917.41</v>
      </c>
      <c r="N310" s="50">
        <f t="shared" si="15"/>
        <v>1721.2718999999997</v>
      </c>
      <c r="O310" s="50"/>
      <c r="P310" s="16">
        <f t="shared" si="14"/>
        <v>0</v>
      </c>
    </row>
    <row r="311" spans="1:16" ht="11.85" customHeight="1" outlineLevel="2">
      <c r="A311" s="14" t="s">
        <v>3608</v>
      </c>
      <c r="B311" s="15" t="s">
        <v>3609</v>
      </c>
      <c r="C311" s="15" t="s">
        <v>2470</v>
      </c>
      <c r="D311" s="33" t="s">
        <v>2882</v>
      </c>
      <c r="E311" s="42">
        <v>8490</v>
      </c>
      <c r="F311" s="42">
        <v>3</v>
      </c>
      <c r="G311" s="42">
        <v>2830</v>
      </c>
      <c r="N311" s="50">
        <f t="shared" si="15"/>
        <v>1669.6999999999998</v>
      </c>
      <c r="O311" s="50"/>
      <c r="P311" s="16">
        <f t="shared" si="14"/>
        <v>0</v>
      </c>
    </row>
    <row r="312" spans="1:16" ht="11.85" customHeight="1" outlineLevel="2">
      <c r="A312" s="14" t="s">
        <v>3610</v>
      </c>
      <c r="B312" s="15" t="s">
        <v>3611</v>
      </c>
      <c r="C312" s="15" t="s">
        <v>2470</v>
      </c>
      <c r="D312" s="33" t="s">
        <v>2882</v>
      </c>
      <c r="E312" s="42">
        <v>67436.62</v>
      </c>
      <c r="F312" s="42">
        <v>78</v>
      </c>
      <c r="G312" s="42">
        <v>864.57</v>
      </c>
      <c r="N312" s="50">
        <f t="shared" si="15"/>
        <v>510.09629999999999</v>
      </c>
      <c r="O312" s="50"/>
      <c r="P312" s="16">
        <f t="shared" si="14"/>
        <v>0</v>
      </c>
    </row>
    <row r="313" spans="1:16" ht="11.85" customHeight="1" outlineLevel="2">
      <c r="A313" s="14" t="s">
        <v>3612</v>
      </c>
      <c r="B313" s="15" t="s">
        <v>3613</v>
      </c>
      <c r="C313" s="15" t="s">
        <v>2470</v>
      </c>
      <c r="D313" s="33" t="s">
        <v>2882</v>
      </c>
      <c r="E313" s="42">
        <v>9464.93</v>
      </c>
      <c r="F313" s="42">
        <v>3</v>
      </c>
      <c r="G313" s="42">
        <v>3154.98</v>
      </c>
      <c r="N313" s="50">
        <f t="shared" si="15"/>
        <v>1861.4381999999998</v>
      </c>
      <c r="O313" s="50"/>
      <c r="P313" s="16">
        <f t="shared" si="14"/>
        <v>0</v>
      </c>
    </row>
    <row r="314" spans="1:16" ht="11.85" customHeight="1" outlineLevel="2">
      <c r="A314" s="14" t="s">
        <v>3614</v>
      </c>
      <c r="B314" s="15" t="s">
        <v>3615</v>
      </c>
      <c r="C314" s="15" t="s">
        <v>2475</v>
      </c>
      <c r="D314" s="33" t="s">
        <v>2882</v>
      </c>
      <c r="E314" s="42">
        <v>1354.18</v>
      </c>
      <c r="F314" s="42">
        <v>3</v>
      </c>
      <c r="G314" s="42">
        <v>451.39</v>
      </c>
      <c r="N314" s="50">
        <f t="shared" si="15"/>
        <v>266.32009999999997</v>
      </c>
      <c r="O314" s="50"/>
      <c r="P314" s="16">
        <f t="shared" si="14"/>
        <v>0</v>
      </c>
    </row>
    <row r="315" spans="1:16" ht="11.85" customHeight="1" outlineLevel="2">
      <c r="A315" s="14" t="s">
        <v>3616</v>
      </c>
      <c r="B315" s="15" t="s">
        <v>3617</v>
      </c>
      <c r="C315" s="15" t="s">
        <v>2470</v>
      </c>
      <c r="D315" s="33" t="s">
        <v>2882</v>
      </c>
      <c r="E315" s="42">
        <v>6397.32</v>
      </c>
      <c r="F315" s="42">
        <v>38</v>
      </c>
      <c r="G315" s="42">
        <v>168.35</v>
      </c>
      <c r="N315" s="50">
        <f t="shared" si="15"/>
        <v>99.326499999999996</v>
      </c>
      <c r="O315" s="50"/>
      <c r="P315" s="16">
        <f t="shared" si="14"/>
        <v>0</v>
      </c>
    </row>
    <row r="316" spans="1:16" ht="11.85" customHeight="1" outlineLevel="2">
      <c r="A316" s="14" t="s">
        <v>3618</v>
      </c>
      <c r="B316" s="15" t="s">
        <v>3619</v>
      </c>
      <c r="C316" s="15" t="s">
        <v>2470</v>
      </c>
      <c r="D316" s="33" t="s">
        <v>2882</v>
      </c>
      <c r="E316" s="42">
        <v>11007.17</v>
      </c>
      <c r="F316" s="42">
        <v>2</v>
      </c>
      <c r="G316" s="42">
        <v>5503.59</v>
      </c>
      <c r="N316" s="50">
        <f t="shared" si="15"/>
        <v>3247.1181000000001</v>
      </c>
      <c r="O316" s="50"/>
      <c r="P316" s="16">
        <f t="shared" si="14"/>
        <v>0</v>
      </c>
    </row>
    <row r="317" spans="1:16" ht="11.85" customHeight="1" outlineLevel="2">
      <c r="A317" s="14" t="s">
        <v>3620</v>
      </c>
      <c r="B317" s="15" t="s">
        <v>3621</v>
      </c>
      <c r="C317" s="15" t="s">
        <v>2470</v>
      </c>
      <c r="D317" s="33" t="s">
        <v>2882</v>
      </c>
      <c r="E317" s="42">
        <v>4669.8500000000004</v>
      </c>
      <c r="F317" s="42">
        <v>41</v>
      </c>
      <c r="G317" s="42">
        <v>113.9</v>
      </c>
      <c r="N317" s="50">
        <f t="shared" si="15"/>
        <v>67.200999999999993</v>
      </c>
      <c r="O317" s="50"/>
      <c r="P317" s="16">
        <f t="shared" si="14"/>
        <v>0</v>
      </c>
    </row>
    <row r="318" spans="1:16" ht="11.85" customHeight="1" outlineLevel="2">
      <c r="A318" s="14" t="s">
        <v>3622</v>
      </c>
      <c r="B318" s="15" t="s">
        <v>3623</v>
      </c>
      <c r="C318" s="15" t="s">
        <v>2470</v>
      </c>
      <c r="D318" s="33" t="s">
        <v>2882</v>
      </c>
      <c r="E318" s="42">
        <v>55755.57</v>
      </c>
      <c r="F318" s="42">
        <v>10</v>
      </c>
      <c r="G318" s="42">
        <v>5575.56</v>
      </c>
      <c r="N318" s="50">
        <f t="shared" si="15"/>
        <v>3289.5804000000003</v>
      </c>
      <c r="O318" s="50"/>
      <c r="P318" s="16">
        <f t="shared" si="14"/>
        <v>0</v>
      </c>
    </row>
    <row r="319" spans="1:16" ht="12.75" customHeight="1" outlineLevel="2">
      <c r="A319" s="14" t="s">
        <v>1424</v>
      </c>
      <c r="B319" s="15" t="s">
        <v>1425</v>
      </c>
      <c r="C319" s="15" t="s">
        <v>2475</v>
      </c>
      <c r="D319" s="33" t="s">
        <v>2882</v>
      </c>
      <c r="E319" s="42">
        <v>6215.45</v>
      </c>
      <c r="F319" s="42">
        <v>1</v>
      </c>
      <c r="G319" s="42">
        <v>6215.45</v>
      </c>
      <c r="N319" s="50">
        <f t="shared" si="15"/>
        <v>3667.1154999999999</v>
      </c>
      <c r="O319" s="50"/>
      <c r="P319" s="16">
        <f t="shared" si="14"/>
        <v>0</v>
      </c>
    </row>
    <row r="320" spans="1:16" ht="11.85" customHeight="1" outlineLevel="2">
      <c r="A320" s="14" t="s">
        <v>3624</v>
      </c>
      <c r="B320" s="15" t="s">
        <v>3625</v>
      </c>
      <c r="C320" s="15" t="s">
        <v>2470</v>
      </c>
      <c r="D320" s="33" t="s">
        <v>2882</v>
      </c>
      <c r="E320" s="42">
        <v>140764.64000000001</v>
      </c>
      <c r="F320" s="42">
        <v>385</v>
      </c>
      <c r="G320" s="42">
        <v>365.62</v>
      </c>
      <c r="N320" s="50">
        <f t="shared" si="15"/>
        <v>215.7158</v>
      </c>
      <c r="O320" s="50"/>
      <c r="P320" s="16">
        <f t="shared" si="14"/>
        <v>0</v>
      </c>
    </row>
    <row r="321" spans="1:16" ht="11.85" customHeight="1" outlineLevel="2">
      <c r="A321" s="14" t="s">
        <v>1426</v>
      </c>
      <c r="B321" s="15" t="s">
        <v>1427</v>
      </c>
      <c r="C321" s="15" t="s">
        <v>2470</v>
      </c>
      <c r="D321" s="33" t="s">
        <v>2882</v>
      </c>
      <c r="E321" s="42">
        <v>7550.9</v>
      </c>
      <c r="F321" s="42">
        <v>4</v>
      </c>
      <c r="G321" s="42">
        <v>1887.73</v>
      </c>
      <c r="N321" s="50">
        <f t="shared" si="15"/>
        <v>1113.7607</v>
      </c>
      <c r="O321" s="50"/>
      <c r="P321" s="16">
        <f t="shared" si="14"/>
        <v>0</v>
      </c>
    </row>
    <row r="322" spans="1:16" ht="11.85" customHeight="1" outlineLevel="2">
      <c r="A322" s="14" t="s">
        <v>3626</v>
      </c>
      <c r="B322" s="15" t="s">
        <v>3627</v>
      </c>
      <c r="C322" s="15" t="s">
        <v>2470</v>
      </c>
      <c r="D322" s="33" t="s">
        <v>2882</v>
      </c>
      <c r="E322" s="42">
        <v>70606.78</v>
      </c>
      <c r="F322" s="42">
        <v>361</v>
      </c>
      <c r="G322" s="42">
        <v>195.59</v>
      </c>
      <c r="N322" s="50">
        <f t="shared" si="15"/>
        <v>115.3981</v>
      </c>
      <c r="O322" s="50"/>
      <c r="P322" s="16">
        <f t="shared" si="14"/>
        <v>0</v>
      </c>
    </row>
    <row r="323" spans="1:16" ht="22.35" customHeight="1" outlineLevel="2">
      <c r="A323" s="14" t="s">
        <v>3628</v>
      </c>
      <c r="B323" s="15" t="s">
        <v>3629</v>
      </c>
      <c r="C323" s="15" t="s">
        <v>2470</v>
      </c>
      <c r="D323" s="33" t="s">
        <v>2882</v>
      </c>
      <c r="E323" s="42">
        <v>1071.45</v>
      </c>
      <c r="F323" s="42">
        <v>4</v>
      </c>
      <c r="G323" s="42">
        <v>267.86</v>
      </c>
      <c r="N323" s="50">
        <f t="shared" si="15"/>
        <v>158.03739999999999</v>
      </c>
      <c r="O323" s="50"/>
      <c r="P323" s="16">
        <f t="shared" si="14"/>
        <v>0</v>
      </c>
    </row>
    <row r="324" spans="1:16" ht="11.85" customHeight="1" outlineLevel="2">
      <c r="A324" s="14" t="s">
        <v>3630</v>
      </c>
      <c r="B324" s="15" t="s">
        <v>3631</v>
      </c>
      <c r="C324" s="15" t="s">
        <v>2470</v>
      </c>
      <c r="D324" s="33" t="s">
        <v>2882</v>
      </c>
      <c r="E324" s="42">
        <v>5752.29</v>
      </c>
      <c r="F324" s="42">
        <v>10</v>
      </c>
      <c r="G324" s="42">
        <v>575.23</v>
      </c>
      <c r="N324" s="50">
        <f t="shared" si="15"/>
        <v>339.38569999999999</v>
      </c>
      <c r="O324" s="50"/>
      <c r="P324" s="16">
        <f t="shared" si="14"/>
        <v>0</v>
      </c>
    </row>
    <row r="325" spans="1:16" ht="11.85" customHeight="1" outlineLevel="2">
      <c r="A325" s="14" t="s">
        <v>3632</v>
      </c>
      <c r="B325" s="15" t="s">
        <v>3633</v>
      </c>
      <c r="C325" s="15" t="s">
        <v>2470</v>
      </c>
      <c r="D325" s="33" t="s">
        <v>2882</v>
      </c>
      <c r="E325" s="42">
        <v>4870.67</v>
      </c>
      <c r="F325" s="42">
        <v>3</v>
      </c>
      <c r="G325" s="42">
        <v>1623.56</v>
      </c>
      <c r="N325" s="50">
        <f t="shared" si="15"/>
        <v>957.90039999999988</v>
      </c>
      <c r="O325" s="50"/>
      <c r="P325" s="16">
        <f t="shared" si="14"/>
        <v>0</v>
      </c>
    </row>
    <row r="326" spans="1:16" ht="11.85" customHeight="1" outlineLevel="2">
      <c r="A326" s="14" t="s">
        <v>3634</v>
      </c>
      <c r="B326" s="15" t="s">
        <v>3635</v>
      </c>
      <c r="C326" s="15" t="s">
        <v>2470</v>
      </c>
      <c r="D326" s="33" t="s">
        <v>2882</v>
      </c>
      <c r="E326" s="42">
        <v>4260.62</v>
      </c>
      <c r="F326" s="42">
        <v>20</v>
      </c>
      <c r="G326" s="42">
        <v>213.03</v>
      </c>
      <c r="N326" s="50">
        <f t="shared" si="15"/>
        <v>125.68769999999999</v>
      </c>
      <c r="O326" s="50"/>
      <c r="P326" s="16">
        <f t="shared" si="14"/>
        <v>0</v>
      </c>
    </row>
    <row r="327" spans="1:16" ht="11.85" customHeight="1" outlineLevel="2">
      <c r="A327" s="14" t="s">
        <v>3636</v>
      </c>
      <c r="B327" s="15" t="s">
        <v>3637</v>
      </c>
      <c r="C327" s="15" t="s">
        <v>2470</v>
      </c>
      <c r="D327" s="33" t="s">
        <v>2882</v>
      </c>
      <c r="E327" s="42">
        <v>22729.49</v>
      </c>
      <c r="F327" s="42">
        <v>7</v>
      </c>
      <c r="G327" s="42">
        <v>3247.07</v>
      </c>
      <c r="N327" s="50">
        <f t="shared" si="15"/>
        <v>1915.7712999999999</v>
      </c>
      <c r="O327" s="50"/>
      <c r="P327" s="16">
        <f t="shared" si="14"/>
        <v>0</v>
      </c>
    </row>
    <row r="328" spans="1:16" ht="11.85" customHeight="1" outlineLevel="2">
      <c r="A328" s="14" t="s">
        <v>3638</v>
      </c>
      <c r="B328" s="15" t="s">
        <v>3639</v>
      </c>
      <c r="C328" s="15" t="s">
        <v>2470</v>
      </c>
      <c r="D328" s="33" t="s">
        <v>2882</v>
      </c>
      <c r="E328" s="42">
        <v>12623.32</v>
      </c>
      <c r="F328" s="42">
        <v>3</v>
      </c>
      <c r="G328" s="42">
        <v>4207.7700000000004</v>
      </c>
      <c r="N328" s="50">
        <f t="shared" si="15"/>
        <v>2482.5843</v>
      </c>
      <c r="O328" s="50"/>
      <c r="P328" s="16">
        <f t="shared" si="14"/>
        <v>0</v>
      </c>
    </row>
    <row r="329" spans="1:16" ht="11.85" customHeight="1" outlineLevel="2">
      <c r="A329" s="14" t="s">
        <v>3640</v>
      </c>
      <c r="B329" s="15" t="s">
        <v>3641</v>
      </c>
      <c r="C329" s="15" t="s">
        <v>2470</v>
      </c>
      <c r="D329" s="33" t="s">
        <v>2882</v>
      </c>
      <c r="E329" s="42">
        <v>8537.98</v>
      </c>
      <c r="F329" s="42">
        <v>71</v>
      </c>
      <c r="G329" s="42">
        <v>120.25</v>
      </c>
      <c r="N329" s="50">
        <f t="shared" si="15"/>
        <v>70.947499999999991</v>
      </c>
      <c r="O329" s="50"/>
      <c r="P329" s="16">
        <f t="shared" si="14"/>
        <v>0</v>
      </c>
    </row>
    <row r="330" spans="1:16" ht="11.85" customHeight="1" outlineLevel="2">
      <c r="A330" s="14" t="s">
        <v>3642</v>
      </c>
      <c r="B330" s="15" t="s">
        <v>3643</v>
      </c>
      <c r="C330" s="15" t="s">
        <v>2470</v>
      </c>
      <c r="D330" s="33" t="s">
        <v>2882</v>
      </c>
      <c r="E330" s="42">
        <v>25210.97</v>
      </c>
      <c r="F330" s="42">
        <v>8</v>
      </c>
      <c r="G330" s="42">
        <v>3151.37</v>
      </c>
      <c r="N330" s="50">
        <f t="shared" si="15"/>
        <v>1859.3082999999999</v>
      </c>
      <c r="O330" s="50"/>
      <c r="P330" s="16">
        <f t="shared" si="14"/>
        <v>0</v>
      </c>
    </row>
    <row r="331" spans="1:16" ht="11.85" customHeight="1" outlineLevel="2">
      <c r="A331" s="14" t="s">
        <v>3644</v>
      </c>
      <c r="B331" s="15" t="s">
        <v>3645</v>
      </c>
      <c r="C331" s="15" t="s">
        <v>2470</v>
      </c>
      <c r="D331" s="33" t="s">
        <v>2882</v>
      </c>
      <c r="E331" s="42">
        <v>2702.62</v>
      </c>
      <c r="F331" s="42">
        <v>1</v>
      </c>
      <c r="G331" s="42">
        <v>2702.62</v>
      </c>
      <c r="N331" s="50">
        <f t="shared" si="15"/>
        <v>1594.5457999999999</v>
      </c>
      <c r="O331" s="50"/>
      <c r="P331" s="16">
        <f t="shared" si="14"/>
        <v>0</v>
      </c>
    </row>
    <row r="332" spans="1:16" ht="11.85" customHeight="1" outlineLevel="2">
      <c r="A332" s="14" t="s">
        <v>3646</v>
      </c>
      <c r="B332" s="15" t="s">
        <v>3647</v>
      </c>
      <c r="C332" s="15" t="s">
        <v>2470</v>
      </c>
      <c r="D332" s="33" t="s">
        <v>2882</v>
      </c>
      <c r="E332" s="42">
        <v>12781.54</v>
      </c>
      <c r="F332" s="42">
        <v>11</v>
      </c>
      <c r="G332" s="42">
        <v>1161.96</v>
      </c>
      <c r="N332" s="50">
        <f t="shared" si="15"/>
        <v>685.55639999999994</v>
      </c>
      <c r="O332" s="50"/>
      <c r="P332" s="16">
        <f t="shared" si="14"/>
        <v>0</v>
      </c>
    </row>
    <row r="333" spans="1:16" ht="11.85" customHeight="1" outlineLevel="2">
      <c r="A333" s="14" t="s">
        <v>3648</v>
      </c>
      <c r="B333" s="15" t="s">
        <v>3649</v>
      </c>
      <c r="C333" s="15" t="s">
        <v>2470</v>
      </c>
      <c r="D333" s="33" t="s">
        <v>2882</v>
      </c>
      <c r="E333" s="42">
        <v>3777.69</v>
      </c>
      <c r="F333" s="42">
        <v>3</v>
      </c>
      <c r="G333" s="42">
        <v>1259.23</v>
      </c>
      <c r="N333" s="50">
        <f t="shared" si="15"/>
        <v>742.94569999999999</v>
      </c>
      <c r="O333" s="50"/>
      <c r="P333" s="16">
        <f t="shared" si="14"/>
        <v>0</v>
      </c>
    </row>
    <row r="334" spans="1:16" ht="11.85" customHeight="1" outlineLevel="2">
      <c r="A334" s="14" t="s">
        <v>3650</v>
      </c>
      <c r="B334" s="15" t="s">
        <v>3651</v>
      </c>
      <c r="C334" s="15" t="s">
        <v>2470</v>
      </c>
      <c r="D334" s="33" t="s">
        <v>2882</v>
      </c>
      <c r="E334" s="42">
        <v>4486.0200000000004</v>
      </c>
      <c r="F334" s="42">
        <v>1</v>
      </c>
      <c r="G334" s="42">
        <v>4486.0200000000004</v>
      </c>
      <c r="N334" s="50">
        <f t="shared" si="15"/>
        <v>2646.7518</v>
      </c>
      <c r="O334" s="50"/>
      <c r="P334" s="16">
        <f t="shared" si="14"/>
        <v>0</v>
      </c>
    </row>
    <row r="335" spans="1:16" ht="11.85" customHeight="1" outlineLevel="2">
      <c r="A335" s="14" t="s">
        <v>3652</v>
      </c>
      <c r="B335" s="15" t="s">
        <v>3653</v>
      </c>
      <c r="C335" s="15" t="s">
        <v>2470</v>
      </c>
      <c r="D335" s="33" t="s">
        <v>2882</v>
      </c>
      <c r="E335" s="42">
        <v>3476.91</v>
      </c>
      <c r="F335" s="42">
        <v>1</v>
      </c>
      <c r="G335" s="42">
        <v>3476.91</v>
      </c>
      <c r="N335" s="50">
        <f t="shared" si="15"/>
        <v>2051.3768999999998</v>
      </c>
      <c r="O335" s="50"/>
      <c r="P335" s="16">
        <f t="shared" si="14"/>
        <v>0</v>
      </c>
    </row>
    <row r="336" spans="1:16" ht="11.85" customHeight="1" outlineLevel="2">
      <c r="A336" s="14" t="s">
        <v>3654</v>
      </c>
      <c r="B336" s="15" t="s">
        <v>3655</v>
      </c>
      <c r="C336" s="15" t="s">
        <v>2470</v>
      </c>
      <c r="D336" s="33" t="s">
        <v>2882</v>
      </c>
      <c r="E336" s="42">
        <v>16512.87</v>
      </c>
      <c r="F336" s="42">
        <v>195</v>
      </c>
      <c r="G336" s="42">
        <v>84.68</v>
      </c>
      <c r="N336" s="50">
        <f t="shared" si="15"/>
        <v>49.961199999999998</v>
      </c>
      <c r="O336" s="50"/>
      <c r="P336" s="16">
        <f t="shared" si="14"/>
        <v>0</v>
      </c>
    </row>
    <row r="337" spans="1:16" ht="11.85" customHeight="1" outlineLevel="2">
      <c r="A337" s="14" t="s">
        <v>3656</v>
      </c>
      <c r="B337" s="15" t="s">
        <v>3657</v>
      </c>
      <c r="C337" s="15" t="s">
        <v>2470</v>
      </c>
      <c r="D337" s="33" t="s">
        <v>2882</v>
      </c>
      <c r="E337" s="42">
        <v>2232.34</v>
      </c>
      <c r="F337" s="42">
        <v>4</v>
      </c>
      <c r="G337" s="42">
        <v>558.09</v>
      </c>
      <c r="N337" s="50">
        <f t="shared" si="15"/>
        <v>329.2731</v>
      </c>
      <c r="O337" s="50"/>
      <c r="P337" s="16">
        <f t="shared" si="14"/>
        <v>0</v>
      </c>
    </row>
    <row r="338" spans="1:16" ht="11.85" customHeight="1" outlineLevel="2">
      <c r="A338" s="14" t="s">
        <v>3658</v>
      </c>
      <c r="B338" s="15" t="s">
        <v>3659</v>
      </c>
      <c r="C338" s="15" t="s">
        <v>2470</v>
      </c>
      <c r="D338" s="33" t="s">
        <v>2882</v>
      </c>
      <c r="E338" s="42">
        <v>3784.64</v>
      </c>
      <c r="F338" s="42">
        <v>2</v>
      </c>
      <c r="G338" s="42">
        <v>1892.32</v>
      </c>
      <c r="N338" s="50">
        <f t="shared" si="15"/>
        <v>1116.4687999999999</v>
      </c>
      <c r="O338" s="50"/>
      <c r="P338" s="16">
        <f t="shared" ref="P338:P391" si="16">SUM(I338:M338)</f>
        <v>0</v>
      </c>
    </row>
    <row r="339" spans="1:16" ht="11.85" customHeight="1" outlineLevel="2">
      <c r="A339" s="14" t="s">
        <v>3660</v>
      </c>
      <c r="B339" s="15" t="s">
        <v>3661</v>
      </c>
      <c r="C339" s="15" t="s">
        <v>2470</v>
      </c>
      <c r="D339" s="33" t="s">
        <v>2882</v>
      </c>
      <c r="E339" s="42">
        <v>21281.1</v>
      </c>
      <c r="F339" s="42">
        <v>25</v>
      </c>
      <c r="G339" s="42">
        <v>851.24</v>
      </c>
      <c r="N339" s="50">
        <f t="shared" si="15"/>
        <v>502.23159999999996</v>
      </c>
      <c r="O339" s="50"/>
      <c r="P339" s="16">
        <f t="shared" si="16"/>
        <v>0</v>
      </c>
    </row>
    <row r="340" spans="1:16" ht="11.85" customHeight="1" outlineLevel="2">
      <c r="A340" s="14" t="s">
        <v>3662</v>
      </c>
      <c r="B340" s="15" t="s">
        <v>3663</v>
      </c>
      <c r="C340" s="15" t="s">
        <v>2470</v>
      </c>
      <c r="D340" s="33" t="s">
        <v>2882</v>
      </c>
      <c r="E340" s="42">
        <v>1308.49</v>
      </c>
      <c r="F340" s="42">
        <v>1</v>
      </c>
      <c r="G340" s="42">
        <v>1308.49</v>
      </c>
      <c r="N340" s="50">
        <f t="shared" si="15"/>
        <v>772.00909999999999</v>
      </c>
      <c r="O340" s="50"/>
      <c r="P340" s="16">
        <f t="shared" si="16"/>
        <v>0</v>
      </c>
    </row>
    <row r="341" spans="1:16" ht="11.85" customHeight="1" outlineLevel="2">
      <c r="A341" s="14" t="s">
        <v>3664</v>
      </c>
      <c r="B341" s="15" t="s">
        <v>3665</v>
      </c>
      <c r="C341" s="15" t="s">
        <v>2470</v>
      </c>
      <c r="D341" s="33" t="s">
        <v>2882</v>
      </c>
      <c r="E341" s="42">
        <v>4683.84</v>
      </c>
      <c r="F341" s="42">
        <v>1</v>
      </c>
      <c r="G341" s="42">
        <v>4683.84</v>
      </c>
      <c r="N341" s="50">
        <f t="shared" si="15"/>
        <v>2763.4656</v>
      </c>
      <c r="O341" s="50"/>
      <c r="P341" s="16">
        <f t="shared" si="16"/>
        <v>0</v>
      </c>
    </row>
    <row r="342" spans="1:16" ht="11.85" customHeight="1" outlineLevel="2">
      <c r="A342" s="14" t="s">
        <v>3666</v>
      </c>
      <c r="B342" s="15" t="s">
        <v>3667</v>
      </c>
      <c r="C342" s="15" t="s">
        <v>2470</v>
      </c>
      <c r="D342" s="33" t="s">
        <v>2882</v>
      </c>
      <c r="E342" s="42">
        <v>36087.1</v>
      </c>
      <c r="F342" s="42">
        <v>4</v>
      </c>
      <c r="G342" s="42">
        <v>9021.7800000000007</v>
      </c>
      <c r="N342" s="50">
        <f t="shared" si="15"/>
        <v>5322.8501999999999</v>
      </c>
      <c r="O342" s="50"/>
      <c r="P342" s="16">
        <f t="shared" si="16"/>
        <v>0</v>
      </c>
    </row>
    <row r="343" spans="1:16" ht="11.85" customHeight="1" outlineLevel="2">
      <c r="A343" s="14" t="s">
        <v>3668</v>
      </c>
      <c r="B343" s="15" t="s">
        <v>3669</v>
      </c>
      <c r="C343" s="15" t="s">
        <v>2470</v>
      </c>
      <c r="D343" s="33" t="s">
        <v>2882</v>
      </c>
      <c r="E343" s="42">
        <v>2442.83</v>
      </c>
      <c r="F343" s="42">
        <v>5</v>
      </c>
      <c r="G343" s="42">
        <v>488.57</v>
      </c>
      <c r="N343" s="50">
        <f t="shared" si="15"/>
        <v>288.25629999999995</v>
      </c>
      <c r="O343" s="50"/>
      <c r="P343" s="16">
        <f t="shared" si="16"/>
        <v>0</v>
      </c>
    </row>
    <row r="344" spans="1:16" ht="11.85" customHeight="1" outlineLevel="2">
      <c r="A344" s="14" t="s">
        <v>3670</v>
      </c>
      <c r="B344" s="15" t="s">
        <v>3671</v>
      </c>
      <c r="C344" s="15" t="s">
        <v>2470</v>
      </c>
      <c r="D344" s="33" t="s">
        <v>2882</v>
      </c>
      <c r="E344" s="42">
        <v>2326.4299999999998</v>
      </c>
      <c r="F344" s="42">
        <v>5</v>
      </c>
      <c r="G344" s="42">
        <v>465.29</v>
      </c>
      <c r="N344" s="50">
        <f t="shared" si="15"/>
        <v>274.52109999999999</v>
      </c>
      <c r="O344" s="50"/>
      <c r="P344" s="16">
        <f t="shared" si="16"/>
        <v>0</v>
      </c>
    </row>
    <row r="345" spans="1:16" ht="11.85" customHeight="1" outlineLevel="2">
      <c r="A345" s="14" t="s">
        <v>3672</v>
      </c>
      <c r="B345" s="15" t="s">
        <v>3673</v>
      </c>
      <c r="C345" s="15" t="s">
        <v>2470</v>
      </c>
      <c r="D345" s="33" t="s">
        <v>2882</v>
      </c>
      <c r="E345" s="42">
        <v>1431.73</v>
      </c>
      <c r="F345" s="42">
        <v>1</v>
      </c>
      <c r="G345" s="42">
        <v>1431.73</v>
      </c>
      <c r="N345" s="50">
        <f t="shared" si="15"/>
        <v>844.72069999999997</v>
      </c>
      <c r="O345" s="50"/>
      <c r="P345" s="16">
        <f t="shared" si="16"/>
        <v>0</v>
      </c>
    </row>
    <row r="346" spans="1:16" ht="11.85" customHeight="1" outlineLevel="2">
      <c r="A346" s="14" t="s">
        <v>3674</v>
      </c>
      <c r="B346" s="15" t="s">
        <v>3675</v>
      </c>
      <c r="C346" s="15" t="s">
        <v>2470</v>
      </c>
      <c r="D346" s="33" t="s">
        <v>2882</v>
      </c>
      <c r="E346" s="42">
        <v>3526.37</v>
      </c>
      <c r="F346" s="42">
        <v>3</v>
      </c>
      <c r="G346" s="42">
        <v>1175.46</v>
      </c>
      <c r="N346" s="50">
        <f t="shared" si="15"/>
        <v>693.52139999999997</v>
      </c>
      <c r="O346" s="50"/>
      <c r="P346" s="16">
        <f t="shared" si="16"/>
        <v>0</v>
      </c>
    </row>
    <row r="347" spans="1:16" ht="11.85" customHeight="1" outlineLevel="2">
      <c r="A347" s="14" t="s">
        <v>3676</v>
      </c>
      <c r="B347" s="15" t="s">
        <v>3677</v>
      </c>
      <c r="C347" s="15" t="s">
        <v>2470</v>
      </c>
      <c r="D347" s="33" t="s">
        <v>2882</v>
      </c>
      <c r="E347" s="42">
        <v>2895.43</v>
      </c>
      <c r="F347" s="42">
        <v>2</v>
      </c>
      <c r="G347" s="42">
        <v>1447.72</v>
      </c>
      <c r="N347" s="50">
        <f t="shared" si="15"/>
        <v>854.15480000000002</v>
      </c>
      <c r="O347" s="50"/>
      <c r="P347" s="16">
        <f t="shared" si="16"/>
        <v>0</v>
      </c>
    </row>
    <row r="348" spans="1:16" ht="22.35" customHeight="1" outlineLevel="2">
      <c r="A348" s="14" t="s">
        <v>1430</v>
      </c>
      <c r="B348" s="15" t="s">
        <v>1431</v>
      </c>
      <c r="C348" s="15" t="s">
        <v>2470</v>
      </c>
      <c r="D348" s="33" t="s">
        <v>2882</v>
      </c>
      <c r="E348" s="42">
        <v>192052.56</v>
      </c>
      <c r="F348" s="42">
        <v>108</v>
      </c>
      <c r="G348" s="42">
        <v>1778.26</v>
      </c>
      <c r="N348" s="50">
        <f t="shared" si="15"/>
        <v>1049.1733999999999</v>
      </c>
      <c r="O348" s="50"/>
      <c r="P348" s="16">
        <f t="shared" si="16"/>
        <v>0</v>
      </c>
    </row>
    <row r="349" spans="1:16" ht="11.85" customHeight="1" outlineLevel="2">
      <c r="A349" s="14" t="s">
        <v>1434</v>
      </c>
      <c r="B349" s="15" t="s">
        <v>1435</v>
      </c>
      <c r="C349" s="15" t="s">
        <v>2470</v>
      </c>
      <c r="D349" s="33" t="s">
        <v>2882</v>
      </c>
      <c r="E349" s="42">
        <v>10972.68</v>
      </c>
      <c r="F349" s="42">
        <v>161</v>
      </c>
      <c r="G349" s="42">
        <v>68.150000000000006</v>
      </c>
      <c r="N349" s="50">
        <f t="shared" si="15"/>
        <v>40.208500000000001</v>
      </c>
      <c r="O349" s="50"/>
      <c r="P349" s="16">
        <f t="shared" si="16"/>
        <v>0</v>
      </c>
    </row>
    <row r="350" spans="1:16" ht="22.35" hidden="1" customHeight="1" outlineLevel="2">
      <c r="A350" s="14" t="s">
        <v>1436</v>
      </c>
      <c r="B350" s="15" t="s">
        <v>1437</v>
      </c>
      <c r="C350" s="15" t="s">
        <v>2470</v>
      </c>
      <c r="D350" s="15" t="s">
        <v>2882</v>
      </c>
      <c r="E350" s="37">
        <v>16973.63</v>
      </c>
      <c r="F350" s="38">
        <v>388</v>
      </c>
      <c r="G350" s="39">
        <v>43.75</v>
      </c>
      <c r="H350" s="3" t="s">
        <v>1952</v>
      </c>
      <c r="N350" s="50">
        <f t="shared" si="15"/>
        <v>25.8125</v>
      </c>
      <c r="O350" s="50"/>
      <c r="P350" s="16">
        <f t="shared" si="16"/>
        <v>0</v>
      </c>
    </row>
    <row r="351" spans="1:16" ht="11.85" customHeight="1" outlineLevel="2">
      <c r="A351" s="14" t="s">
        <v>3678</v>
      </c>
      <c r="B351" s="15" t="s">
        <v>3679</v>
      </c>
      <c r="C351" s="15" t="s">
        <v>2470</v>
      </c>
      <c r="D351" s="33" t="s">
        <v>2882</v>
      </c>
      <c r="E351" s="42">
        <v>32965.39</v>
      </c>
      <c r="F351" s="42">
        <v>58</v>
      </c>
      <c r="G351" s="42">
        <v>568.37</v>
      </c>
      <c r="N351" s="50">
        <f t="shared" si="15"/>
        <v>335.3383</v>
      </c>
      <c r="O351" s="50"/>
      <c r="P351" s="16">
        <f t="shared" si="16"/>
        <v>0</v>
      </c>
    </row>
    <row r="352" spans="1:16" ht="11.85" customHeight="1" outlineLevel="2">
      <c r="A352" s="14" t="s">
        <v>1438</v>
      </c>
      <c r="B352" s="15" t="s">
        <v>1439</v>
      </c>
      <c r="C352" s="15" t="s">
        <v>2470</v>
      </c>
      <c r="D352" s="33" t="s">
        <v>2882</v>
      </c>
      <c r="E352" s="42">
        <v>16669.009999999998</v>
      </c>
      <c r="F352" s="42">
        <v>2</v>
      </c>
      <c r="G352" s="42">
        <v>8334.51</v>
      </c>
      <c r="N352" s="50">
        <f t="shared" si="15"/>
        <v>4917.3608999999997</v>
      </c>
      <c r="O352" s="50"/>
      <c r="P352" s="16">
        <f t="shared" si="16"/>
        <v>0</v>
      </c>
    </row>
    <row r="353" spans="1:16" ht="11.85" customHeight="1" outlineLevel="2">
      <c r="A353" s="14" t="s">
        <v>3680</v>
      </c>
      <c r="B353" s="15" t="s">
        <v>3681</v>
      </c>
      <c r="C353" s="15" t="s">
        <v>2470</v>
      </c>
      <c r="D353" s="33" t="s">
        <v>2882</v>
      </c>
      <c r="E353" s="42">
        <v>1020.93</v>
      </c>
      <c r="F353" s="42">
        <v>8</v>
      </c>
      <c r="G353" s="42">
        <v>127.62</v>
      </c>
      <c r="N353" s="50">
        <f t="shared" si="15"/>
        <v>75.2958</v>
      </c>
      <c r="O353" s="50"/>
      <c r="P353" s="16">
        <f t="shared" si="16"/>
        <v>0</v>
      </c>
    </row>
    <row r="354" spans="1:16" ht="11.85" customHeight="1" outlineLevel="2">
      <c r="A354" s="14" t="s">
        <v>3682</v>
      </c>
      <c r="B354" s="15" t="s">
        <v>3683</v>
      </c>
      <c r="C354" s="15" t="s">
        <v>2470</v>
      </c>
      <c r="D354" s="33" t="s">
        <v>2882</v>
      </c>
      <c r="E354" s="42">
        <v>21027.1</v>
      </c>
      <c r="F354" s="42">
        <v>724</v>
      </c>
      <c r="G354" s="42">
        <v>29.04</v>
      </c>
      <c r="N354" s="50">
        <f t="shared" si="15"/>
        <v>17.133599999999998</v>
      </c>
      <c r="O354" s="50"/>
      <c r="P354" s="16">
        <f t="shared" si="16"/>
        <v>0</v>
      </c>
    </row>
    <row r="355" spans="1:16" ht="11.85" customHeight="1" outlineLevel="2">
      <c r="A355" s="14" t="s">
        <v>3684</v>
      </c>
      <c r="B355" s="15" t="s">
        <v>3685</v>
      </c>
      <c r="C355" s="15" t="s">
        <v>2470</v>
      </c>
      <c r="D355" s="33" t="s">
        <v>2882</v>
      </c>
      <c r="E355" s="42">
        <v>18194.490000000002</v>
      </c>
      <c r="F355" s="42">
        <v>5</v>
      </c>
      <c r="G355" s="42">
        <v>3638.9</v>
      </c>
      <c r="N355" s="50">
        <f t="shared" si="15"/>
        <v>2146.951</v>
      </c>
      <c r="O355" s="50"/>
      <c r="P355" s="16">
        <f t="shared" si="16"/>
        <v>0</v>
      </c>
    </row>
    <row r="356" spans="1:16" ht="11.85" customHeight="1" outlineLevel="2">
      <c r="A356" s="14" t="s">
        <v>3686</v>
      </c>
      <c r="B356" s="15" t="s">
        <v>3687</v>
      </c>
      <c r="C356" s="15" t="s">
        <v>2470</v>
      </c>
      <c r="D356" s="33" t="s">
        <v>2882</v>
      </c>
      <c r="E356" s="42">
        <v>2124.69</v>
      </c>
      <c r="F356" s="42">
        <v>1</v>
      </c>
      <c r="G356" s="42">
        <v>2124.69</v>
      </c>
      <c r="N356" s="50">
        <f t="shared" si="15"/>
        <v>1253.5671</v>
      </c>
      <c r="O356" s="50"/>
      <c r="P356" s="16">
        <f t="shared" si="16"/>
        <v>0</v>
      </c>
    </row>
    <row r="357" spans="1:16" ht="11.85" customHeight="1" outlineLevel="2">
      <c r="A357" s="14" t="s">
        <v>3688</v>
      </c>
      <c r="B357" s="15" t="s">
        <v>3689</v>
      </c>
      <c r="C357" s="15" t="s">
        <v>2470</v>
      </c>
      <c r="D357" s="33" t="s">
        <v>2882</v>
      </c>
      <c r="E357" s="42">
        <v>5803.74</v>
      </c>
      <c r="F357" s="42">
        <v>2</v>
      </c>
      <c r="G357" s="42">
        <v>2901.87</v>
      </c>
      <c r="N357" s="50">
        <f t="shared" si="15"/>
        <v>1712.1032999999998</v>
      </c>
      <c r="O357" s="50"/>
      <c r="P357" s="16">
        <f t="shared" si="16"/>
        <v>0</v>
      </c>
    </row>
    <row r="358" spans="1:16" ht="11.85" customHeight="1" outlineLevel="2">
      <c r="A358" s="14" t="s">
        <v>3690</v>
      </c>
      <c r="B358" s="15" t="s">
        <v>3691</v>
      </c>
      <c r="C358" s="15" t="s">
        <v>2470</v>
      </c>
      <c r="D358" s="33" t="s">
        <v>2882</v>
      </c>
      <c r="E358" s="42">
        <v>3674.17</v>
      </c>
      <c r="F358" s="42">
        <v>37</v>
      </c>
      <c r="G358" s="42">
        <v>99.3</v>
      </c>
      <c r="N358" s="50">
        <f t="shared" si="15"/>
        <v>58.586999999999996</v>
      </c>
      <c r="O358" s="50"/>
      <c r="P358" s="16">
        <f t="shared" si="16"/>
        <v>0</v>
      </c>
    </row>
    <row r="359" spans="1:16" ht="11.85" customHeight="1" outlineLevel="2">
      <c r="A359" s="14" t="s">
        <v>3692</v>
      </c>
      <c r="B359" s="15" t="s">
        <v>3693</v>
      </c>
      <c r="C359" s="15" t="s">
        <v>2470</v>
      </c>
      <c r="D359" s="33" t="s">
        <v>2882</v>
      </c>
      <c r="E359" s="42">
        <v>10765.87</v>
      </c>
      <c r="F359" s="42">
        <v>27</v>
      </c>
      <c r="G359" s="42">
        <v>398.74</v>
      </c>
      <c r="N359" s="50">
        <f t="shared" si="15"/>
        <v>235.25659999999999</v>
      </c>
      <c r="O359" s="50"/>
      <c r="P359" s="16">
        <f t="shared" si="16"/>
        <v>0</v>
      </c>
    </row>
    <row r="360" spans="1:16" ht="11.85" customHeight="1" outlineLevel="2">
      <c r="A360" s="14" t="s">
        <v>3694</v>
      </c>
      <c r="B360" s="15" t="s">
        <v>3695</v>
      </c>
      <c r="C360" s="15" t="s">
        <v>2470</v>
      </c>
      <c r="D360" s="33" t="s">
        <v>2882</v>
      </c>
      <c r="E360" s="42">
        <v>3702.86</v>
      </c>
      <c r="F360" s="42">
        <v>5</v>
      </c>
      <c r="G360" s="42">
        <v>740.57</v>
      </c>
      <c r="N360" s="50">
        <f t="shared" si="15"/>
        <v>436.93630000000002</v>
      </c>
      <c r="O360" s="50"/>
      <c r="P360" s="16">
        <f t="shared" si="16"/>
        <v>0</v>
      </c>
    </row>
    <row r="361" spans="1:16" ht="11.85" customHeight="1" outlineLevel="2">
      <c r="A361" s="14" t="s">
        <v>3696</v>
      </c>
      <c r="B361" s="15" t="s">
        <v>3697</v>
      </c>
      <c r="C361" s="15" t="s">
        <v>2470</v>
      </c>
      <c r="D361" s="33" t="s">
        <v>2882</v>
      </c>
      <c r="E361" s="42">
        <v>1366.43</v>
      </c>
      <c r="F361" s="42">
        <v>36</v>
      </c>
      <c r="G361" s="42">
        <v>37.96</v>
      </c>
      <c r="N361" s="50">
        <f t="shared" si="15"/>
        <v>22.3964</v>
      </c>
      <c r="O361" s="50"/>
      <c r="P361" s="16">
        <f t="shared" si="16"/>
        <v>0</v>
      </c>
    </row>
    <row r="362" spans="1:16" ht="11.85" customHeight="1" outlineLevel="2">
      <c r="A362" s="14" t="s">
        <v>3698</v>
      </c>
      <c r="B362" s="15" t="s">
        <v>3699</v>
      </c>
      <c r="C362" s="15" t="s">
        <v>2470</v>
      </c>
      <c r="D362" s="33" t="s">
        <v>2882</v>
      </c>
      <c r="E362" s="42">
        <v>1225.01</v>
      </c>
      <c r="F362" s="42">
        <v>10</v>
      </c>
      <c r="G362" s="42">
        <v>122.5</v>
      </c>
      <c r="N362" s="50">
        <f t="shared" ref="N362:N425" si="17">G362*1.18*0.5</f>
        <v>72.274999999999991</v>
      </c>
      <c r="O362" s="50"/>
      <c r="P362" s="16">
        <f t="shared" si="16"/>
        <v>0</v>
      </c>
    </row>
    <row r="363" spans="1:16" ht="11.85" customHeight="1" outlineLevel="2">
      <c r="A363" s="14" t="s">
        <v>3700</v>
      </c>
      <c r="B363" s="15" t="s">
        <v>3701</v>
      </c>
      <c r="C363" s="15" t="s">
        <v>2470</v>
      </c>
      <c r="D363" s="33" t="s">
        <v>2882</v>
      </c>
      <c r="E363" s="42">
        <v>2998.69</v>
      </c>
      <c r="F363" s="42">
        <v>5</v>
      </c>
      <c r="G363" s="42">
        <v>599.74</v>
      </c>
      <c r="N363" s="50">
        <f t="shared" si="17"/>
        <v>353.84659999999997</v>
      </c>
      <c r="O363" s="50"/>
      <c r="P363" s="16">
        <f t="shared" si="16"/>
        <v>0</v>
      </c>
    </row>
    <row r="364" spans="1:16" ht="11.85" customHeight="1" outlineLevel="2">
      <c r="A364" s="14" t="s">
        <v>3702</v>
      </c>
      <c r="B364" s="15" t="s">
        <v>3703</v>
      </c>
      <c r="C364" s="15" t="s">
        <v>2470</v>
      </c>
      <c r="D364" s="33" t="s">
        <v>2882</v>
      </c>
      <c r="E364" s="42">
        <v>78869.78</v>
      </c>
      <c r="F364" s="42">
        <v>24</v>
      </c>
      <c r="G364" s="42">
        <v>3286.24</v>
      </c>
      <c r="N364" s="50">
        <f t="shared" si="17"/>
        <v>1938.8815999999997</v>
      </c>
      <c r="O364" s="50"/>
      <c r="P364" s="16">
        <f t="shared" si="16"/>
        <v>0</v>
      </c>
    </row>
    <row r="365" spans="1:16" ht="11.85" customHeight="1" outlineLevel="2">
      <c r="A365" s="14" t="s">
        <v>3704</v>
      </c>
      <c r="B365" s="15" t="s">
        <v>3705</v>
      </c>
      <c r="C365" s="15" t="s">
        <v>2470</v>
      </c>
      <c r="D365" s="33" t="s">
        <v>2882</v>
      </c>
      <c r="E365" s="42">
        <v>1723.05</v>
      </c>
      <c r="F365" s="42">
        <v>1</v>
      </c>
      <c r="G365" s="42">
        <v>1723.05</v>
      </c>
      <c r="N365" s="50">
        <f t="shared" si="17"/>
        <v>1016.5994999999999</v>
      </c>
      <c r="O365" s="50"/>
      <c r="P365" s="16">
        <f t="shared" si="16"/>
        <v>0</v>
      </c>
    </row>
    <row r="366" spans="1:16" ht="11.85" customHeight="1" outlineLevel="2">
      <c r="A366" s="14" t="s">
        <v>3706</v>
      </c>
      <c r="B366" s="15" t="s">
        <v>3707</v>
      </c>
      <c r="C366" s="15" t="s">
        <v>2470</v>
      </c>
      <c r="D366" s="33" t="s">
        <v>2882</v>
      </c>
      <c r="E366" s="42">
        <v>32810.69</v>
      </c>
      <c r="F366" s="42">
        <v>1034</v>
      </c>
      <c r="G366" s="42">
        <v>31.73</v>
      </c>
      <c r="N366" s="50">
        <f t="shared" si="17"/>
        <v>18.720700000000001</v>
      </c>
      <c r="O366" s="50"/>
      <c r="P366" s="16">
        <f t="shared" si="16"/>
        <v>0</v>
      </c>
    </row>
    <row r="367" spans="1:16" ht="11.85" customHeight="1" outlineLevel="2">
      <c r="A367" s="14" t="s">
        <v>3708</v>
      </c>
      <c r="B367" s="15" t="s">
        <v>3709</v>
      </c>
      <c r="C367" s="15" t="s">
        <v>2470</v>
      </c>
      <c r="D367" s="33" t="s">
        <v>2882</v>
      </c>
      <c r="E367" s="42">
        <v>46204.56</v>
      </c>
      <c r="F367" s="42">
        <v>15</v>
      </c>
      <c r="G367" s="42">
        <v>3080.3</v>
      </c>
      <c r="N367" s="50">
        <f t="shared" si="17"/>
        <v>1817.377</v>
      </c>
      <c r="O367" s="50"/>
      <c r="P367" s="16">
        <f t="shared" si="16"/>
        <v>0</v>
      </c>
    </row>
    <row r="368" spans="1:16" ht="11.85" customHeight="1" outlineLevel="2">
      <c r="A368" s="14" t="s">
        <v>3710</v>
      </c>
      <c r="B368" s="15" t="s">
        <v>3711</v>
      </c>
      <c r="C368" s="15" t="s">
        <v>2470</v>
      </c>
      <c r="D368" s="33" t="s">
        <v>2882</v>
      </c>
      <c r="E368" s="42">
        <v>149925.38</v>
      </c>
      <c r="F368" s="42">
        <v>24</v>
      </c>
      <c r="G368" s="42">
        <v>6246.89</v>
      </c>
      <c r="N368" s="50">
        <f t="shared" si="17"/>
        <v>3685.6651000000002</v>
      </c>
      <c r="O368" s="50"/>
      <c r="P368" s="16">
        <f t="shared" si="16"/>
        <v>0</v>
      </c>
    </row>
    <row r="369" spans="1:16" ht="11.85" customHeight="1" outlineLevel="2">
      <c r="A369" s="14" t="s">
        <v>3712</v>
      </c>
      <c r="B369" s="15" t="s">
        <v>3713</v>
      </c>
      <c r="C369" s="15" t="s">
        <v>2470</v>
      </c>
      <c r="D369" s="33" t="s">
        <v>2882</v>
      </c>
      <c r="E369" s="42">
        <v>6973.81</v>
      </c>
      <c r="F369" s="42">
        <v>5</v>
      </c>
      <c r="G369" s="42">
        <v>1394.76</v>
      </c>
      <c r="N369" s="50">
        <f t="shared" si="17"/>
        <v>822.90839999999992</v>
      </c>
      <c r="O369" s="50"/>
      <c r="P369" s="16">
        <f t="shared" si="16"/>
        <v>0</v>
      </c>
    </row>
    <row r="370" spans="1:16" ht="11.85" customHeight="1" outlineLevel="2">
      <c r="A370" s="14" t="s">
        <v>3714</v>
      </c>
      <c r="B370" s="15" t="s">
        <v>3715</v>
      </c>
      <c r="C370" s="15" t="s">
        <v>2470</v>
      </c>
      <c r="D370" s="33" t="s">
        <v>2882</v>
      </c>
      <c r="E370" s="42">
        <v>8679.6299999999992</v>
      </c>
      <c r="F370" s="42">
        <v>51</v>
      </c>
      <c r="G370" s="42">
        <v>170.19</v>
      </c>
      <c r="N370" s="50">
        <f t="shared" si="17"/>
        <v>100.4121</v>
      </c>
      <c r="O370" s="50"/>
      <c r="P370" s="16">
        <f t="shared" si="16"/>
        <v>0</v>
      </c>
    </row>
    <row r="371" spans="1:16" ht="11.85" customHeight="1" outlineLevel="2">
      <c r="A371" s="14" t="s">
        <v>1450</v>
      </c>
      <c r="B371" s="15" t="s">
        <v>1451</v>
      </c>
      <c r="C371" s="15" t="s">
        <v>2470</v>
      </c>
      <c r="D371" s="33" t="s">
        <v>2882</v>
      </c>
      <c r="E371" s="42">
        <v>20024.75</v>
      </c>
      <c r="F371" s="42">
        <v>8</v>
      </c>
      <c r="G371" s="42">
        <v>2503.09</v>
      </c>
      <c r="N371" s="50">
        <f t="shared" si="17"/>
        <v>1476.8231000000001</v>
      </c>
      <c r="O371" s="50"/>
      <c r="P371" s="16">
        <f t="shared" si="16"/>
        <v>0</v>
      </c>
    </row>
    <row r="372" spans="1:16" ht="11.85" customHeight="1" outlineLevel="2">
      <c r="A372" s="14" t="s">
        <v>1452</v>
      </c>
      <c r="B372" s="15" t="s">
        <v>1453</v>
      </c>
      <c r="C372" s="15" t="s">
        <v>2470</v>
      </c>
      <c r="D372" s="33" t="s">
        <v>2882</v>
      </c>
      <c r="E372" s="42">
        <v>235375.92</v>
      </c>
      <c r="F372" s="42">
        <v>500</v>
      </c>
      <c r="G372" s="42">
        <v>470.75</v>
      </c>
      <c r="N372" s="50">
        <f t="shared" si="17"/>
        <v>277.74250000000001</v>
      </c>
      <c r="O372" s="50"/>
      <c r="P372" s="16">
        <f t="shared" si="16"/>
        <v>0</v>
      </c>
    </row>
    <row r="373" spans="1:16" ht="11.85" customHeight="1" outlineLevel="2">
      <c r="A373" s="14" t="s">
        <v>3716</v>
      </c>
      <c r="B373" s="15" t="s">
        <v>3717</v>
      </c>
      <c r="C373" s="15" t="s">
        <v>2470</v>
      </c>
      <c r="D373" s="33" t="s">
        <v>2882</v>
      </c>
      <c r="E373" s="42">
        <v>2531.5500000000002</v>
      </c>
      <c r="F373" s="42">
        <v>1</v>
      </c>
      <c r="G373" s="42">
        <v>2531.5500000000002</v>
      </c>
      <c r="N373" s="50">
        <f t="shared" si="17"/>
        <v>1493.6145000000001</v>
      </c>
      <c r="O373" s="50"/>
      <c r="P373" s="16">
        <f t="shared" si="16"/>
        <v>0</v>
      </c>
    </row>
    <row r="374" spans="1:16" ht="11.85" customHeight="1" outlineLevel="2">
      <c r="A374" s="14" t="s">
        <v>1454</v>
      </c>
      <c r="B374" s="15" t="s">
        <v>1455</v>
      </c>
      <c r="C374" s="15" t="s">
        <v>2470</v>
      </c>
      <c r="D374" s="33" t="s">
        <v>2882</v>
      </c>
      <c r="E374" s="42">
        <v>216690.61</v>
      </c>
      <c r="F374" s="42">
        <v>463</v>
      </c>
      <c r="G374" s="42">
        <v>468.01</v>
      </c>
      <c r="N374" s="50">
        <f t="shared" si="17"/>
        <v>276.1259</v>
      </c>
      <c r="O374" s="50"/>
      <c r="P374" s="16">
        <f t="shared" si="16"/>
        <v>0</v>
      </c>
    </row>
    <row r="375" spans="1:16" ht="11.85" customHeight="1" outlineLevel="2">
      <c r="A375" s="14" t="s">
        <v>3718</v>
      </c>
      <c r="B375" s="15" t="s">
        <v>3719</v>
      </c>
      <c r="C375" s="15" t="s">
        <v>2470</v>
      </c>
      <c r="D375" s="33" t="s">
        <v>2882</v>
      </c>
      <c r="E375" s="42">
        <v>5333.38</v>
      </c>
      <c r="F375" s="42">
        <v>113</v>
      </c>
      <c r="G375" s="42">
        <v>47.2</v>
      </c>
      <c r="J375" s="3">
        <v>22.15</v>
      </c>
      <c r="N375" s="50">
        <f t="shared" si="17"/>
        <v>27.847999999999999</v>
      </c>
      <c r="O375" s="50"/>
      <c r="P375" s="16">
        <f t="shared" si="16"/>
        <v>22.15</v>
      </c>
    </row>
    <row r="376" spans="1:16" ht="11.85" customHeight="1" outlineLevel="2">
      <c r="A376" s="14" t="s">
        <v>3720</v>
      </c>
      <c r="B376" s="15" t="s">
        <v>3721</v>
      </c>
      <c r="C376" s="15" t="s">
        <v>2470</v>
      </c>
      <c r="D376" s="33" t="s">
        <v>2882</v>
      </c>
      <c r="E376" s="42">
        <v>82040.710000000006</v>
      </c>
      <c r="F376" s="42">
        <v>706</v>
      </c>
      <c r="G376" s="42">
        <v>116.2</v>
      </c>
      <c r="N376" s="50">
        <f t="shared" si="17"/>
        <v>68.557999999999993</v>
      </c>
      <c r="O376" s="50"/>
      <c r="P376" s="16">
        <f t="shared" si="16"/>
        <v>0</v>
      </c>
    </row>
    <row r="377" spans="1:16" ht="11.85" customHeight="1" outlineLevel="2">
      <c r="A377" s="14" t="s">
        <v>3722</v>
      </c>
      <c r="B377" s="15" t="s">
        <v>3723</v>
      </c>
      <c r="C377" s="15" t="s">
        <v>2470</v>
      </c>
      <c r="D377" s="33" t="s">
        <v>2882</v>
      </c>
      <c r="E377" s="42">
        <v>36037.1</v>
      </c>
      <c r="F377" s="42">
        <v>77</v>
      </c>
      <c r="G377" s="42">
        <v>468.01</v>
      </c>
      <c r="N377" s="50">
        <f t="shared" si="17"/>
        <v>276.1259</v>
      </c>
      <c r="O377" s="50"/>
      <c r="P377" s="16">
        <f t="shared" si="16"/>
        <v>0</v>
      </c>
    </row>
    <row r="378" spans="1:16" ht="11.85" customHeight="1" outlineLevel="2">
      <c r="A378" s="14" t="s">
        <v>3724</v>
      </c>
      <c r="B378" s="15" t="s">
        <v>3725</v>
      </c>
      <c r="C378" s="15" t="s">
        <v>2470</v>
      </c>
      <c r="D378" s="33" t="s">
        <v>2882</v>
      </c>
      <c r="E378" s="42">
        <v>2073.16</v>
      </c>
      <c r="F378" s="42">
        <v>1</v>
      </c>
      <c r="G378" s="42">
        <v>2073.16</v>
      </c>
      <c r="N378" s="50">
        <f t="shared" si="17"/>
        <v>1223.1643999999999</v>
      </c>
      <c r="O378" s="50"/>
      <c r="P378" s="16">
        <f t="shared" si="16"/>
        <v>0</v>
      </c>
    </row>
    <row r="379" spans="1:16" ht="11.85" customHeight="1" outlineLevel="2">
      <c r="A379" s="14" t="s">
        <v>3726</v>
      </c>
      <c r="B379" s="15" t="s">
        <v>3727</v>
      </c>
      <c r="C379" s="15" t="s">
        <v>2470</v>
      </c>
      <c r="D379" s="33" t="s">
        <v>2882</v>
      </c>
      <c r="E379" s="42">
        <v>19953.64</v>
      </c>
      <c r="F379" s="42">
        <v>24</v>
      </c>
      <c r="G379" s="42">
        <v>831.4</v>
      </c>
      <c r="N379" s="50">
        <f t="shared" si="17"/>
        <v>490.52599999999995</v>
      </c>
      <c r="O379" s="50"/>
      <c r="P379" s="16">
        <f t="shared" si="16"/>
        <v>0</v>
      </c>
    </row>
    <row r="380" spans="1:16" ht="11.85" customHeight="1" outlineLevel="2">
      <c r="A380" s="14" t="s">
        <v>3728</v>
      </c>
      <c r="B380" s="15" t="s">
        <v>3729</v>
      </c>
      <c r="C380" s="15" t="s">
        <v>2470</v>
      </c>
      <c r="D380" s="33" t="s">
        <v>2882</v>
      </c>
      <c r="E380" s="42">
        <v>24961.25</v>
      </c>
      <c r="F380" s="42">
        <v>7</v>
      </c>
      <c r="G380" s="42">
        <v>3565.89</v>
      </c>
      <c r="N380" s="50">
        <f t="shared" si="17"/>
        <v>2103.8750999999997</v>
      </c>
      <c r="O380" s="50"/>
      <c r="P380" s="16">
        <f t="shared" si="16"/>
        <v>0</v>
      </c>
    </row>
    <row r="381" spans="1:16" ht="11.85" customHeight="1" outlineLevel="2">
      <c r="A381" s="14" t="s">
        <v>3730</v>
      </c>
      <c r="B381" s="15" t="s">
        <v>3731</v>
      </c>
      <c r="C381" s="15" t="s">
        <v>2470</v>
      </c>
      <c r="D381" s="33" t="s">
        <v>2882</v>
      </c>
      <c r="E381" s="42">
        <v>1335.91</v>
      </c>
      <c r="F381" s="42">
        <v>15</v>
      </c>
      <c r="G381" s="42">
        <v>89.06</v>
      </c>
      <c r="N381" s="50">
        <f t="shared" si="17"/>
        <v>52.545400000000001</v>
      </c>
      <c r="O381" s="50"/>
      <c r="P381" s="16">
        <f t="shared" si="16"/>
        <v>0</v>
      </c>
    </row>
    <row r="382" spans="1:16" ht="11.85" customHeight="1" outlineLevel="2">
      <c r="A382" s="14" t="s">
        <v>3732</v>
      </c>
      <c r="B382" s="15" t="s">
        <v>3733</v>
      </c>
      <c r="C382" s="15" t="s">
        <v>2470</v>
      </c>
      <c r="D382" s="33" t="s">
        <v>2882</v>
      </c>
      <c r="E382" s="42">
        <v>26351.25</v>
      </c>
      <c r="F382" s="42">
        <v>11</v>
      </c>
      <c r="G382" s="42">
        <v>2395.5700000000002</v>
      </c>
      <c r="N382" s="50">
        <f t="shared" si="17"/>
        <v>1413.3863000000001</v>
      </c>
      <c r="O382" s="50"/>
      <c r="P382" s="16">
        <f t="shared" si="16"/>
        <v>0</v>
      </c>
    </row>
    <row r="383" spans="1:16" ht="11.85" customHeight="1" outlineLevel="2">
      <c r="A383" s="14" t="s">
        <v>3734</v>
      </c>
      <c r="B383" s="15" t="s">
        <v>3735</v>
      </c>
      <c r="C383" s="15" t="s">
        <v>2470</v>
      </c>
      <c r="D383" s="33" t="s">
        <v>2882</v>
      </c>
      <c r="E383" s="42">
        <v>44028.69</v>
      </c>
      <c r="F383" s="42">
        <v>2</v>
      </c>
      <c r="G383" s="42">
        <v>22014.35</v>
      </c>
      <c r="N383" s="50">
        <f t="shared" si="17"/>
        <v>12988.466499999999</v>
      </c>
      <c r="O383" s="50"/>
      <c r="P383" s="16">
        <f t="shared" si="16"/>
        <v>0</v>
      </c>
    </row>
    <row r="384" spans="1:16" ht="11.85" customHeight="1" outlineLevel="2">
      <c r="A384" s="14" t="s">
        <v>3736</v>
      </c>
      <c r="B384" s="15" t="s">
        <v>3737</v>
      </c>
      <c r="C384" s="15" t="s">
        <v>2470</v>
      </c>
      <c r="D384" s="33" t="s">
        <v>2882</v>
      </c>
      <c r="E384" s="42">
        <v>8128.3</v>
      </c>
      <c r="F384" s="42">
        <v>24</v>
      </c>
      <c r="G384" s="42">
        <v>338.68</v>
      </c>
      <c r="N384" s="50">
        <f t="shared" si="17"/>
        <v>199.8212</v>
      </c>
      <c r="O384" s="50"/>
      <c r="P384" s="16">
        <f t="shared" si="16"/>
        <v>0</v>
      </c>
    </row>
    <row r="385" spans="1:16" ht="11.85" customHeight="1" outlineLevel="2">
      <c r="A385" s="14" t="s">
        <v>3738</v>
      </c>
      <c r="B385" s="15" t="s">
        <v>3739</v>
      </c>
      <c r="C385" s="15" t="s">
        <v>2470</v>
      </c>
      <c r="D385" s="33" t="s">
        <v>2882</v>
      </c>
      <c r="E385" s="42">
        <v>4136.33</v>
      </c>
      <c r="F385" s="42">
        <v>9</v>
      </c>
      <c r="G385" s="42">
        <v>459.59</v>
      </c>
      <c r="N385" s="50">
        <f t="shared" si="17"/>
        <v>271.15809999999999</v>
      </c>
      <c r="O385" s="50"/>
      <c r="P385" s="16">
        <f t="shared" si="16"/>
        <v>0</v>
      </c>
    </row>
    <row r="386" spans="1:16" ht="11.85" customHeight="1" outlineLevel="2">
      <c r="A386" s="14" t="s">
        <v>3740</v>
      </c>
      <c r="B386" s="15" t="s">
        <v>3741</v>
      </c>
      <c r="C386" s="15" t="s">
        <v>2470</v>
      </c>
      <c r="D386" s="33" t="s">
        <v>2882</v>
      </c>
      <c r="E386" s="42">
        <v>19630.560000000001</v>
      </c>
      <c r="F386" s="42">
        <v>4</v>
      </c>
      <c r="G386" s="42">
        <v>4907.6400000000003</v>
      </c>
      <c r="N386" s="50">
        <f t="shared" si="17"/>
        <v>2895.5075999999999</v>
      </c>
      <c r="O386" s="50"/>
      <c r="P386" s="16">
        <f t="shared" si="16"/>
        <v>0</v>
      </c>
    </row>
    <row r="387" spans="1:16" ht="11.85" customHeight="1" outlineLevel="2">
      <c r="A387" s="14" t="s">
        <v>1456</v>
      </c>
      <c r="B387" s="15" t="s">
        <v>1457</v>
      </c>
      <c r="C387" s="15" t="s">
        <v>2470</v>
      </c>
      <c r="D387" s="33" t="s">
        <v>2882</v>
      </c>
      <c r="E387" s="42">
        <v>144651.5</v>
      </c>
      <c r="F387" s="42">
        <v>114</v>
      </c>
      <c r="G387" s="42">
        <v>1268.8699999999999</v>
      </c>
      <c r="N387" s="50">
        <f t="shared" si="17"/>
        <v>748.63329999999985</v>
      </c>
      <c r="O387" s="50"/>
      <c r="P387" s="16">
        <f t="shared" si="16"/>
        <v>0</v>
      </c>
    </row>
    <row r="388" spans="1:16" ht="11.85" customHeight="1" outlineLevel="2">
      <c r="A388" s="14" t="s">
        <v>3742</v>
      </c>
      <c r="B388" s="15" t="s">
        <v>3743</v>
      </c>
      <c r="C388" s="15" t="s">
        <v>2470</v>
      </c>
      <c r="D388" s="33" t="s">
        <v>2882</v>
      </c>
      <c r="E388" s="42">
        <v>4560.7299999999996</v>
      </c>
      <c r="F388" s="42">
        <v>128</v>
      </c>
      <c r="G388" s="42">
        <v>35.630000000000003</v>
      </c>
      <c r="N388" s="50">
        <f t="shared" si="17"/>
        <v>21.021699999999999</v>
      </c>
      <c r="O388" s="50"/>
      <c r="P388" s="16">
        <f t="shared" si="16"/>
        <v>0</v>
      </c>
    </row>
    <row r="389" spans="1:16" ht="11.85" customHeight="1" outlineLevel="2">
      <c r="A389" s="14" t="s">
        <v>3744</v>
      </c>
      <c r="B389" s="15" t="s">
        <v>3745</v>
      </c>
      <c r="C389" s="15" t="s">
        <v>2470</v>
      </c>
      <c r="D389" s="33" t="s">
        <v>2882</v>
      </c>
      <c r="E389" s="42">
        <v>10140.99</v>
      </c>
      <c r="F389" s="42">
        <v>5</v>
      </c>
      <c r="G389" s="42">
        <v>2028.2</v>
      </c>
      <c r="N389" s="50">
        <f t="shared" si="17"/>
        <v>1196.6379999999999</v>
      </c>
      <c r="O389" s="50"/>
      <c r="P389" s="16">
        <f t="shared" si="16"/>
        <v>0</v>
      </c>
    </row>
    <row r="390" spans="1:16" ht="11.85" customHeight="1" outlineLevel="2">
      <c r="A390" s="14" t="s">
        <v>3746</v>
      </c>
      <c r="B390" s="15" t="s">
        <v>3747</v>
      </c>
      <c r="C390" s="15" t="s">
        <v>2470</v>
      </c>
      <c r="D390" s="33" t="s">
        <v>2882</v>
      </c>
      <c r="E390" s="42">
        <v>4166.41</v>
      </c>
      <c r="F390" s="42">
        <v>5</v>
      </c>
      <c r="G390" s="42">
        <v>833.28</v>
      </c>
      <c r="N390" s="50">
        <f t="shared" si="17"/>
        <v>491.63519999999994</v>
      </c>
      <c r="O390" s="50"/>
      <c r="P390" s="16">
        <f t="shared" si="16"/>
        <v>0</v>
      </c>
    </row>
    <row r="391" spans="1:16" ht="11.85" customHeight="1" outlineLevel="2">
      <c r="A391" s="14" t="s">
        <v>1458</v>
      </c>
      <c r="B391" s="15" t="s">
        <v>1459</v>
      </c>
      <c r="C391" s="15" t="s">
        <v>2470</v>
      </c>
      <c r="D391" s="33" t="s">
        <v>2882</v>
      </c>
      <c r="E391" s="42">
        <v>4784.1499999999996</v>
      </c>
      <c r="F391" s="42">
        <v>15</v>
      </c>
      <c r="G391" s="42">
        <v>318.94</v>
      </c>
      <c r="N391" s="50">
        <f t="shared" si="17"/>
        <v>188.1746</v>
      </c>
      <c r="O391" s="50"/>
      <c r="P391" s="16">
        <f t="shared" si="16"/>
        <v>0</v>
      </c>
    </row>
    <row r="392" spans="1:16" ht="22.35" customHeight="1" outlineLevel="2">
      <c r="A392" s="14" t="s">
        <v>3748</v>
      </c>
      <c r="B392" s="15" t="s">
        <v>3749</v>
      </c>
      <c r="C392" s="15" t="s">
        <v>2470</v>
      </c>
      <c r="D392" s="33" t="s">
        <v>2882</v>
      </c>
      <c r="E392" s="42">
        <v>7493.34</v>
      </c>
      <c r="F392" s="42">
        <v>3</v>
      </c>
      <c r="G392" s="42">
        <v>2497.7800000000002</v>
      </c>
      <c r="N392" s="50">
        <f t="shared" si="17"/>
        <v>1473.6902</v>
      </c>
      <c r="O392" s="50"/>
      <c r="P392" s="16">
        <f t="shared" ref="P392:P452" si="18">SUM(I392:M392)</f>
        <v>0</v>
      </c>
    </row>
    <row r="393" spans="1:16" ht="22.35" customHeight="1" outlineLevel="2">
      <c r="A393" s="14" t="s">
        <v>3750</v>
      </c>
      <c r="B393" s="15" t="s">
        <v>3751</v>
      </c>
      <c r="C393" s="15" t="s">
        <v>2470</v>
      </c>
      <c r="D393" s="33" t="s">
        <v>2882</v>
      </c>
      <c r="E393" s="42">
        <v>89920.12</v>
      </c>
      <c r="F393" s="42">
        <v>4</v>
      </c>
      <c r="G393" s="42">
        <v>22480.03</v>
      </c>
      <c r="N393" s="50">
        <f t="shared" si="17"/>
        <v>13263.217699999999</v>
      </c>
      <c r="O393" s="50"/>
      <c r="P393" s="16">
        <f t="shared" si="18"/>
        <v>0</v>
      </c>
    </row>
    <row r="394" spans="1:16" ht="11.85" customHeight="1" outlineLevel="2">
      <c r="A394" s="14" t="s">
        <v>3752</v>
      </c>
      <c r="B394" s="15" t="s">
        <v>3753</v>
      </c>
      <c r="C394" s="15" t="s">
        <v>2470</v>
      </c>
      <c r="D394" s="33" t="s">
        <v>2882</v>
      </c>
      <c r="E394" s="42">
        <v>1185.75</v>
      </c>
      <c r="F394" s="42">
        <v>2</v>
      </c>
      <c r="G394" s="42">
        <v>592.88</v>
      </c>
      <c r="N394" s="50">
        <f t="shared" si="17"/>
        <v>349.79919999999998</v>
      </c>
      <c r="O394" s="50"/>
      <c r="P394" s="16">
        <f t="shared" si="18"/>
        <v>0</v>
      </c>
    </row>
    <row r="395" spans="1:16" ht="11.85" customHeight="1" outlineLevel="2">
      <c r="A395" s="14" t="s">
        <v>3754</v>
      </c>
      <c r="B395" s="15" t="s">
        <v>3755</v>
      </c>
      <c r="C395" s="15" t="s">
        <v>2470</v>
      </c>
      <c r="D395" s="33" t="s">
        <v>2882</v>
      </c>
      <c r="E395" s="42">
        <v>195014.83</v>
      </c>
      <c r="F395" s="42">
        <v>17</v>
      </c>
      <c r="G395" s="42">
        <v>11471.46</v>
      </c>
      <c r="M395" s="3">
        <v>6768</v>
      </c>
      <c r="N395" s="50">
        <f t="shared" si="17"/>
        <v>6768.161399999999</v>
      </c>
      <c r="O395" s="50"/>
      <c r="P395" s="16">
        <f t="shared" si="18"/>
        <v>6768</v>
      </c>
    </row>
    <row r="396" spans="1:16" ht="11.85" customHeight="1" outlineLevel="2">
      <c r="A396" s="14" t="s">
        <v>3756</v>
      </c>
      <c r="B396" s="15" t="s">
        <v>3757</v>
      </c>
      <c r="C396" s="15" t="s">
        <v>2470</v>
      </c>
      <c r="D396" s="33" t="s">
        <v>2882</v>
      </c>
      <c r="E396" s="42">
        <v>4878.54</v>
      </c>
      <c r="F396" s="42">
        <v>1</v>
      </c>
      <c r="G396" s="42">
        <v>4878.54</v>
      </c>
      <c r="N396" s="50">
        <f t="shared" si="17"/>
        <v>2878.3386</v>
      </c>
      <c r="O396" s="50"/>
      <c r="P396" s="16">
        <f t="shared" si="18"/>
        <v>0</v>
      </c>
    </row>
    <row r="397" spans="1:16" ht="11.85" customHeight="1" outlineLevel="2">
      <c r="A397" s="14" t="s">
        <v>3758</v>
      </c>
      <c r="B397" s="15" t="s">
        <v>3759</v>
      </c>
      <c r="C397" s="15" t="s">
        <v>2470</v>
      </c>
      <c r="D397" s="33" t="s">
        <v>2882</v>
      </c>
      <c r="E397" s="42">
        <v>20187.509999999998</v>
      </c>
      <c r="F397" s="42">
        <v>4</v>
      </c>
      <c r="G397" s="42">
        <v>5046.88</v>
      </c>
      <c r="N397" s="50">
        <f t="shared" si="17"/>
        <v>2977.6592000000001</v>
      </c>
      <c r="O397" s="50"/>
      <c r="P397" s="16">
        <f t="shared" si="18"/>
        <v>0</v>
      </c>
    </row>
    <row r="398" spans="1:16" ht="11.85" customHeight="1" outlineLevel="2">
      <c r="A398" s="14" t="s">
        <v>3760</v>
      </c>
      <c r="B398" s="15" t="s">
        <v>3761</v>
      </c>
      <c r="C398" s="15" t="s">
        <v>2470</v>
      </c>
      <c r="D398" s="33" t="s">
        <v>2882</v>
      </c>
      <c r="E398" s="42">
        <v>21466.93</v>
      </c>
      <c r="F398" s="42">
        <v>6</v>
      </c>
      <c r="G398" s="42">
        <v>3577.82</v>
      </c>
      <c r="N398" s="50">
        <f t="shared" si="17"/>
        <v>2110.9137999999998</v>
      </c>
      <c r="O398" s="50"/>
      <c r="P398" s="16">
        <f t="shared" si="18"/>
        <v>0</v>
      </c>
    </row>
    <row r="399" spans="1:16" ht="11.85" customHeight="1" outlineLevel="1">
      <c r="A399" s="13" t="s">
        <v>2985</v>
      </c>
      <c r="B399" s="13"/>
      <c r="C399" s="13"/>
      <c r="D399" s="34"/>
      <c r="E399" s="43"/>
      <c r="F399" s="44"/>
      <c r="G399" s="44"/>
      <c r="N399" s="50">
        <f t="shared" si="17"/>
        <v>0</v>
      </c>
      <c r="O399" s="50"/>
      <c r="P399" s="16">
        <f t="shared" si="18"/>
        <v>0</v>
      </c>
    </row>
    <row r="400" spans="1:16" ht="11.25" customHeight="1" outlineLevel="2">
      <c r="A400" s="14" t="s">
        <v>3240</v>
      </c>
      <c r="B400" s="15" t="s">
        <v>3241</v>
      </c>
      <c r="C400" s="15" t="s">
        <v>2486</v>
      </c>
      <c r="D400" s="33" t="s">
        <v>2985</v>
      </c>
      <c r="E400" s="42">
        <v>8443.25</v>
      </c>
      <c r="F400" s="42">
        <v>200</v>
      </c>
      <c r="G400" s="42">
        <v>42.22</v>
      </c>
      <c r="N400" s="50">
        <f t="shared" si="17"/>
        <v>24.909799999999997</v>
      </c>
      <c r="O400" s="50"/>
      <c r="P400" s="16">
        <f t="shared" si="18"/>
        <v>0</v>
      </c>
    </row>
    <row r="401" spans="1:16" ht="11.25" customHeight="1" outlineLevel="2">
      <c r="A401" s="14" t="s">
        <v>3762</v>
      </c>
      <c r="B401" s="15" t="s">
        <v>3763</v>
      </c>
      <c r="C401" s="15" t="s">
        <v>2469</v>
      </c>
      <c r="D401" s="33" t="s">
        <v>2985</v>
      </c>
      <c r="E401" s="42">
        <v>16961</v>
      </c>
      <c r="F401" s="42">
        <v>130</v>
      </c>
      <c r="G401" s="42">
        <v>130.47</v>
      </c>
      <c r="N401" s="50">
        <f t="shared" si="17"/>
        <v>76.9773</v>
      </c>
      <c r="O401" s="50"/>
      <c r="P401" s="16">
        <f t="shared" si="18"/>
        <v>0</v>
      </c>
    </row>
    <row r="402" spans="1:16" ht="11.25" customHeight="1" outlineLevel="2">
      <c r="A402" s="14" t="s">
        <v>3764</v>
      </c>
      <c r="B402" s="15" t="s">
        <v>3765</v>
      </c>
      <c r="C402" s="15" t="s">
        <v>2469</v>
      </c>
      <c r="D402" s="33" t="s">
        <v>2985</v>
      </c>
      <c r="E402" s="42">
        <v>68627.55</v>
      </c>
      <c r="F402" s="42">
        <v>525</v>
      </c>
      <c r="G402" s="42">
        <v>130.72</v>
      </c>
      <c r="N402" s="50">
        <f t="shared" si="17"/>
        <v>77.124799999999993</v>
      </c>
      <c r="O402" s="50"/>
      <c r="P402" s="16">
        <f t="shared" si="18"/>
        <v>0</v>
      </c>
    </row>
    <row r="403" spans="1:16" ht="11.25" customHeight="1" outlineLevel="2">
      <c r="A403" s="14" t="s">
        <v>3766</v>
      </c>
      <c r="B403" s="15" t="s">
        <v>3767</v>
      </c>
      <c r="C403" s="15" t="s">
        <v>2470</v>
      </c>
      <c r="D403" s="33" t="s">
        <v>2985</v>
      </c>
      <c r="E403" s="42">
        <v>6493.53</v>
      </c>
      <c r="F403" s="42">
        <v>100</v>
      </c>
      <c r="G403" s="42">
        <v>64.94</v>
      </c>
      <c r="N403" s="50">
        <f t="shared" si="17"/>
        <v>38.314599999999999</v>
      </c>
      <c r="O403" s="50"/>
      <c r="P403" s="16">
        <f t="shared" si="18"/>
        <v>0</v>
      </c>
    </row>
    <row r="404" spans="1:16" ht="11.25" customHeight="1" outlineLevel="2">
      <c r="A404" s="14" t="s">
        <v>3768</v>
      </c>
      <c r="B404" s="15" t="s">
        <v>3769</v>
      </c>
      <c r="C404" s="15" t="s">
        <v>2469</v>
      </c>
      <c r="D404" s="33" t="s">
        <v>2985</v>
      </c>
      <c r="E404" s="42">
        <v>10675.35</v>
      </c>
      <c r="F404" s="42">
        <v>65</v>
      </c>
      <c r="G404" s="42">
        <v>164.24</v>
      </c>
      <c r="N404" s="50">
        <f t="shared" si="17"/>
        <v>96.901600000000002</v>
      </c>
      <c r="O404" s="50"/>
      <c r="P404" s="16">
        <f t="shared" si="18"/>
        <v>0</v>
      </c>
    </row>
    <row r="405" spans="1:16" ht="11.25" customHeight="1" outlineLevel="2">
      <c r="A405" s="14" t="s">
        <v>3770</v>
      </c>
      <c r="B405" s="15" t="s">
        <v>3771</v>
      </c>
      <c r="C405" s="15" t="s">
        <v>2486</v>
      </c>
      <c r="D405" s="33" t="s">
        <v>2985</v>
      </c>
      <c r="E405" s="42">
        <v>17126.54</v>
      </c>
      <c r="F405" s="42">
        <v>580</v>
      </c>
      <c r="G405" s="42">
        <v>29.53</v>
      </c>
      <c r="N405" s="50">
        <f t="shared" si="17"/>
        <v>17.422699999999999</v>
      </c>
      <c r="O405" s="50"/>
      <c r="P405" s="16">
        <f t="shared" si="18"/>
        <v>0</v>
      </c>
    </row>
    <row r="406" spans="1:16" ht="11.25" customHeight="1" outlineLevel="2">
      <c r="A406" s="14" t="s">
        <v>3772</v>
      </c>
      <c r="B406" s="15" t="s">
        <v>3773</v>
      </c>
      <c r="C406" s="15" t="s">
        <v>2489</v>
      </c>
      <c r="D406" s="33" t="s">
        <v>2985</v>
      </c>
      <c r="E406" s="42">
        <v>55199.27</v>
      </c>
      <c r="F406" s="42">
        <v>314</v>
      </c>
      <c r="G406" s="42">
        <v>175.79</v>
      </c>
      <c r="N406" s="50">
        <f t="shared" si="17"/>
        <v>103.71609999999998</v>
      </c>
      <c r="O406" s="50"/>
      <c r="P406" s="16">
        <f t="shared" si="18"/>
        <v>0</v>
      </c>
    </row>
    <row r="407" spans="1:16" ht="11.25" customHeight="1" outlineLevel="2">
      <c r="A407" s="14" t="s">
        <v>3774</v>
      </c>
      <c r="B407" s="15" t="s">
        <v>3775</v>
      </c>
      <c r="C407" s="15" t="s">
        <v>2486</v>
      </c>
      <c r="D407" s="33" t="s">
        <v>2985</v>
      </c>
      <c r="E407" s="42">
        <v>704.37</v>
      </c>
      <c r="F407" s="42">
        <v>1.5</v>
      </c>
      <c r="G407" s="42">
        <v>469.58</v>
      </c>
      <c r="N407" s="50">
        <f t="shared" si="17"/>
        <v>277.05219999999997</v>
      </c>
      <c r="O407" s="50"/>
      <c r="P407" s="16">
        <f t="shared" si="18"/>
        <v>0</v>
      </c>
    </row>
    <row r="408" spans="1:16" ht="11.25" customHeight="1" outlineLevel="2">
      <c r="A408" s="14" t="s">
        <v>3776</v>
      </c>
      <c r="B408" s="15" t="s">
        <v>3777</v>
      </c>
      <c r="C408" s="15" t="s">
        <v>2470</v>
      </c>
      <c r="D408" s="33" t="s">
        <v>2985</v>
      </c>
      <c r="E408" s="42">
        <v>1648.18</v>
      </c>
      <c r="F408" s="42">
        <v>1</v>
      </c>
      <c r="G408" s="42">
        <v>1648.18</v>
      </c>
      <c r="N408" s="50">
        <f t="shared" si="17"/>
        <v>972.42619999999999</v>
      </c>
      <c r="O408" s="50"/>
      <c r="P408" s="16">
        <f t="shared" si="18"/>
        <v>0</v>
      </c>
    </row>
    <row r="409" spans="1:16" ht="11.25" customHeight="1" outlineLevel="2">
      <c r="A409" s="14" t="s">
        <v>3778</v>
      </c>
      <c r="B409" s="15" t="s">
        <v>3779</v>
      </c>
      <c r="C409" s="15" t="s">
        <v>2470</v>
      </c>
      <c r="D409" s="33" t="s">
        <v>2985</v>
      </c>
      <c r="E409" s="42">
        <v>27501.35</v>
      </c>
      <c r="F409" s="42">
        <v>1</v>
      </c>
      <c r="G409" s="42">
        <v>27501.35</v>
      </c>
      <c r="N409" s="50">
        <f t="shared" si="17"/>
        <v>16225.796499999999</v>
      </c>
      <c r="O409" s="50"/>
      <c r="P409" s="16">
        <f t="shared" si="18"/>
        <v>0</v>
      </c>
    </row>
    <row r="410" spans="1:16" ht="11.25" customHeight="1" outlineLevel="2">
      <c r="A410" s="14" t="s">
        <v>3780</v>
      </c>
      <c r="B410" s="15" t="s">
        <v>3781</v>
      </c>
      <c r="C410" s="15" t="s">
        <v>2470</v>
      </c>
      <c r="D410" s="33" t="s">
        <v>2985</v>
      </c>
      <c r="E410" s="42">
        <v>6605.67</v>
      </c>
      <c r="F410" s="42">
        <v>1</v>
      </c>
      <c r="G410" s="42">
        <v>6605.67</v>
      </c>
      <c r="N410" s="50">
        <f t="shared" si="17"/>
        <v>3897.3453</v>
      </c>
      <c r="O410" s="50"/>
      <c r="P410" s="16">
        <f t="shared" si="18"/>
        <v>0</v>
      </c>
    </row>
    <row r="411" spans="1:16" ht="11.25" customHeight="1" outlineLevel="2">
      <c r="A411" s="14" t="s">
        <v>1396</v>
      </c>
      <c r="B411" s="15" t="s">
        <v>1397</v>
      </c>
      <c r="C411" s="15" t="s">
        <v>2470</v>
      </c>
      <c r="D411" s="33" t="s">
        <v>2985</v>
      </c>
      <c r="E411" s="42">
        <v>498564.79</v>
      </c>
      <c r="F411" s="42">
        <v>116</v>
      </c>
      <c r="G411" s="42">
        <v>4297.97</v>
      </c>
      <c r="N411" s="50">
        <f t="shared" si="17"/>
        <v>2535.8022999999998</v>
      </c>
      <c r="O411" s="50"/>
      <c r="P411" s="16">
        <f t="shared" si="18"/>
        <v>0</v>
      </c>
    </row>
    <row r="412" spans="1:16" ht="11.25" customHeight="1" outlineLevel="2">
      <c r="A412" s="14" t="s">
        <v>3782</v>
      </c>
      <c r="B412" s="15" t="s">
        <v>3783</v>
      </c>
      <c r="C412" s="15" t="s">
        <v>2470</v>
      </c>
      <c r="D412" s="33" t="s">
        <v>2985</v>
      </c>
      <c r="E412" s="42">
        <v>8902.2999999999993</v>
      </c>
      <c r="F412" s="42">
        <v>2</v>
      </c>
      <c r="G412" s="42">
        <v>4451.1499999999996</v>
      </c>
      <c r="N412" s="50">
        <f t="shared" si="17"/>
        <v>2626.1784999999995</v>
      </c>
      <c r="O412" s="50"/>
      <c r="P412" s="16">
        <f t="shared" si="18"/>
        <v>0</v>
      </c>
    </row>
    <row r="413" spans="1:16" ht="11.25" customHeight="1" outlineLevel="2">
      <c r="A413" s="14" t="s">
        <v>1398</v>
      </c>
      <c r="B413" s="15" t="s">
        <v>1399</v>
      </c>
      <c r="C413" s="15" t="s">
        <v>2470</v>
      </c>
      <c r="D413" s="33" t="s">
        <v>2985</v>
      </c>
      <c r="E413" s="42">
        <v>277571.40000000002</v>
      </c>
      <c r="F413" s="42">
        <v>16</v>
      </c>
      <c r="G413" s="42">
        <v>17348.21</v>
      </c>
      <c r="N413" s="50">
        <f t="shared" si="17"/>
        <v>10235.443899999998</v>
      </c>
      <c r="O413" s="50"/>
      <c r="P413" s="16">
        <f t="shared" si="18"/>
        <v>0</v>
      </c>
    </row>
    <row r="414" spans="1:16" ht="11.25" customHeight="1" outlineLevel="2">
      <c r="A414" s="14" t="s">
        <v>3784</v>
      </c>
      <c r="B414" s="15" t="s">
        <v>3785</v>
      </c>
      <c r="C414" s="15" t="s">
        <v>2470</v>
      </c>
      <c r="D414" s="33" t="s">
        <v>2985</v>
      </c>
      <c r="E414" s="42">
        <v>1719.72</v>
      </c>
      <c r="F414" s="42">
        <v>9</v>
      </c>
      <c r="G414" s="42">
        <v>191.08</v>
      </c>
      <c r="N414" s="50">
        <f t="shared" si="17"/>
        <v>112.7372</v>
      </c>
      <c r="O414" s="50"/>
      <c r="P414" s="16">
        <f t="shared" si="18"/>
        <v>0</v>
      </c>
    </row>
    <row r="415" spans="1:16" ht="11.25" customHeight="1" outlineLevel="2">
      <c r="A415" s="14" t="s">
        <v>3786</v>
      </c>
      <c r="B415" s="15" t="s">
        <v>3787</v>
      </c>
      <c r="C415" s="15" t="s">
        <v>2470</v>
      </c>
      <c r="D415" s="33" t="s">
        <v>2985</v>
      </c>
      <c r="E415" s="42">
        <v>7484.62</v>
      </c>
      <c r="F415" s="42">
        <v>201</v>
      </c>
      <c r="G415" s="42">
        <v>37.24</v>
      </c>
      <c r="N415" s="50">
        <f t="shared" si="17"/>
        <v>21.971599999999999</v>
      </c>
      <c r="O415" s="50"/>
      <c r="P415" s="16">
        <f t="shared" si="18"/>
        <v>0</v>
      </c>
    </row>
    <row r="416" spans="1:16" ht="13.5" customHeight="1" outlineLevel="2">
      <c r="A416" s="54" t="s">
        <v>3788</v>
      </c>
      <c r="B416" s="15" t="s">
        <v>3789</v>
      </c>
      <c r="C416" s="15" t="s">
        <v>2470</v>
      </c>
      <c r="D416" s="33" t="s">
        <v>2985</v>
      </c>
      <c r="E416" s="42">
        <v>92806.3</v>
      </c>
      <c r="F416" s="42">
        <v>2</v>
      </c>
      <c r="G416" s="42">
        <v>46403.15</v>
      </c>
      <c r="N416" s="50">
        <f t="shared" si="17"/>
        <v>27377.858499999998</v>
      </c>
      <c r="O416" s="50"/>
      <c r="P416" s="16">
        <f t="shared" si="18"/>
        <v>0</v>
      </c>
    </row>
    <row r="417" spans="1:16" ht="11.25" customHeight="1" outlineLevel="2">
      <c r="A417" s="14" t="s">
        <v>3790</v>
      </c>
      <c r="B417" s="15" t="s">
        <v>3791</v>
      </c>
      <c r="C417" s="15" t="s">
        <v>2470</v>
      </c>
      <c r="D417" s="33" t="s">
        <v>2985</v>
      </c>
      <c r="E417" s="42">
        <v>1621.44</v>
      </c>
      <c r="F417" s="42">
        <v>46</v>
      </c>
      <c r="G417" s="42">
        <v>35.25</v>
      </c>
      <c r="N417" s="50">
        <f t="shared" si="17"/>
        <v>20.797499999999999</v>
      </c>
      <c r="O417" s="50"/>
      <c r="P417" s="16">
        <f t="shared" si="18"/>
        <v>0</v>
      </c>
    </row>
    <row r="418" spans="1:16" ht="11.25" customHeight="1" outlineLevel="2">
      <c r="A418" s="14" t="s">
        <v>3792</v>
      </c>
      <c r="B418" s="15" t="s">
        <v>3793</v>
      </c>
      <c r="C418" s="15" t="s">
        <v>2470</v>
      </c>
      <c r="D418" s="33" t="s">
        <v>2985</v>
      </c>
      <c r="E418" s="42">
        <v>15594.19</v>
      </c>
      <c r="F418" s="42">
        <v>14</v>
      </c>
      <c r="G418" s="42">
        <v>1113.8699999999999</v>
      </c>
      <c r="N418" s="50">
        <f t="shared" si="17"/>
        <v>657.18329999999992</v>
      </c>
      <c r="O418" s="50"/>
      <c r="P418" s="16">
        <f t="shared" si="18"/>
        <v>0</v>
      </c>
    </row>
    <row r="419" spans="1:16" ht="11.25" customHeight="1" outlineLevel="2">
      <c r="A419" s="14" t="s">
        <v>3794</v>
      </c>
      <c r="B419" s="15" t="s">
        <v>3795</v>
      </c>
      <c r="C419" s="15" t="s">
        <v>2470</v>
      </c>
      <c r="D419" s="33" t="s">
        <v>2985</v>
      </c>
      <c r="E419" s="42">
        <v>116401.56</v>
      </c>
      <c r="F419" s="42">
        <v>104</v>
      </c>
      <c r="G419" s="42">
        <v>1119.25</v>
      </c>
      <c r="N419" s="50">
        <f t="shared" si="17"/>
        <v>660.35749999999996</v>
      </c>
      <c r="O419" s="50"/>
      <c r="P419" s="16">
        <f t="shared" si="18"/>
        <v>0</v>
      </c>
    </row>
    <row r="420" spans="1:16" ht="11.25" customHeight="1" outlineLevel="2">
      <c r="A420" s="14" t="s">
        <v>3796</v>
      </c>
      <c r="B420" s="15" t="s">
        <v>3797</v>
      </c>
      <c r="C420" s="15" t="s">
        <v>2470</v>
      </c>
      <c r="D420" s="33" t="s">
        <v>2985</v>
      </c>
      <c r="E420" s="42">
        <v>24862.91</v>
      </c>
      <c r="F420" s="42">
        <v>45</v>
      </c>
      <c r="G420" s="42">
        <v>552.51</v>
      </c>
      <c r="N420" s="50">
        <f t="shared" si="17"/>
        <v>325.98089999999996</v>
      </c>
      <c r="O420" s="50"/>
      <c r="P420" s="16">
        <f t="shared" si="18"/>
        <v>0</v>
      </c>
    </row>
    <row r="421" spans="1:16" ht="11.25" customHeight="1" outlineLevel="2">
      <c r="A421" s="14" t="s">
        <v>3798</v>
      </c>
      <c r="B421" s="15" t="s">
        <v>3799</v>
      </c>
      <c r="C421" s="15" t="s">
        <v>2470</v>
      </c>
      <c r="D421" s="33" t="s">
        <v>2985</v>
      </c>
      <c r="E421" s="42">
        <v>43480.1</v>
      </c>
      <c r="F421" s="42">
        <v>84</v>
      </c>
      <c r="G421" s="42">
        <v>517.62</v>
      </c>
      <c r="N421" s="50">
        <f t="shared" si="17"/>
        <v>305.39580000000001</v>
      </c>
      <c r="O421" s="50"/>
      <c r="P421" s="16">
        <f t="shared" si="18"/>
        <v>0</v>
      </c>
    </row>
    <row r="422" spans="1:16" ht="11.25" customHeight="1" outlineLevel="2">
      <c r="A422" s="14" t="s">
        <v>3800</v>
      </c>
      <c r="B422" s="15" t="s">
        <v>3801</v>
      </c>
      <c r="C422" s="15" t="s">
        <v>2470</v>
      </c>
      <c r="D422" s="33" t="s">
        <v>2985</v>
      </c>
      <c r="E422" s="42">
        <v>6079.76</v>
      </c>
      <c r="F422" s="42">
        <v>811</v>
      </c>
      <c r="G422" s="42">
        <v>7.5</v>
      </c>
      <c r="N422" s="52">
        <f t="shared" si="17"/>
        <v>4.4249999999999998</v>
      </c>
      <c r="O422" s="50"/>
      <c r="P422" s="16">
        <f t="shared" si="18"/>
        <v>0</v>
      </c>
    </row>
    <row r="423" spans="1:16" ht="11.25" customHeight="1" outlineLevel="2">
      <c r="A423" s="14" t="s">
        <v>3802</v>
      </c>
      <c r="B423" s="15" t="s">
        <v>3803</v>
      </c>
      <c r="C423" s="15" t="s">
        <v>2470</v>
      </c>
      <c r="D423" s="33" t="s">
        <v>2985</v>
      </c>
      <c r="E423" s="42">
        <v>143437.01</v>
      </c>
      <c r="F423" s="42">
        <v>146</v>
      </c>
      <c r="G423" s="42">
        <v>982.45</v>
      </c>
      <c r="N423" s="50">
        <f t="shared" si="17"/>
        <v>579.64549999999997</v>
      </c>
      <c r="O423" s="50"/>
      <c r="P423" s="16">
        <f t="shared" si="18"/>
        <v>0</v>
      </c>
    </row>
    <row r="424" spans="1:16" ht="11.25" customHeight="1" outlineLevel="2">
      <c r="A424" s="14" t="s">
        <v>3804</v>
      </c>
      <c r="B424" s="15" t="s">
        <v>3805</v>
      </c>
      <c r="C424" s="15" t="s">
        <v>2470</v>
      </c>
      <c r="D424" s="33" t="s">
        <v>2985</v>
      </c>
      <c r="E424" s="42">
        <v>39223.800000000003</v>
      </c>
      <c r="F424" s="42">
        <v>96</v>
      </c>
      <c r="G424" s="42">
        <v>408.58</v>
      </c>
      <c r="N424" s="50">
        <f t="shared" si="17"/>
        <v>241.06219999999999</v>
      </c>
      <c r="O424" s="50"/>
      <c r="P424" s="16">
        <f t="shared" si="18"/>
        <v>0</v>
      </c>
    </row>
    <row r="425" spans="1:16" ht="11.25" customHeight="1" outlineLevel="2">
      <c r="A425" s="14" t="s">
        <v>3806</v>
      </c>
      <c r="B425" s="15" t="s">
        <v>3807</v>
      </c>
      <c r="C425" s="15" t="s">
        <v>2470</v>
      </c>
      <c r="D425" s="33" t="s">
        <v>2985</v>
      </c>
      <c r="E425" s="42">
        <v>6893.73</v>
      </c>
      <c r="F425" s="42">
        <v>269</v>
      </c>
      <c r="G425" s="42">
        <v>25.63</v>
      </c>
      <c r="N425" s="50">
        <f t="shared" si="17"/>
        <v>15.121699999999999</v>
      </c>
      <c r="O425" s="50"/>
      <c r="P425" s="16">
        <f t="shared" si="18"/>
        <v>0</v>
      </c>
    </row>
    <row r="426" spans="1:16" ht="11.25" customHeight="1" outlineLevel="2">
      <c r="A426" s="14" t="s">
        <v>3808</v>
      </c>
      <c r="B426" s="15" t="s">
        <v>3809</v>
      </c>
      <c r="C426" s="15" t="s">
        <v>2470</v>
      </c>
      <c r="D426" s="33" t="s">
        <v>2985</v>
      </c>
      <c r="E426" s="42">
        <v>6136.87</v>
      </c>
      <c r="F426" s="42">
        <v>57</v>
      </c>
      <c r="G426" s="42">
        <v>107.66</v>
      </c>
      <c r="N426" s="50">
        <f t="shared" ref="N426:N489" si="19">G426*1.18*0.5</f>
        <v>63.519399999999997</v>
      </c>
      <c r="O426" s="50"/>
      <c r="P426" s="16">
        <f t="shared" si="18"/>
        <v>0</v>
      </c>
    </row>
    <row r="427" spans="1:16" ht="11.25" customHeight="1" outlineLevel="2">
      <c r="A427" s="14" t="s">
        <v>3810</v>
      </c>
      <c r="B427" s="15" t="s">
        <v>3811</v>
      </c>
      <c r="C427" s="15" t="s">
        <v>2470</v>
      </c>
      <c r="D427" s="33" t="s">
        <v>2985</v>
      </c>
      <c r="E427" s="42">
        <v>98325.06</v>
      </c>
      <c r="F427" s="42">
        <v>230</v>
      </c>
      <c r="G427" s="42">
        <v>427.5</v>
      </c>
      <c r="N427" s="50">
        <f t="shared" si="19"/>
        <v>252.22499999999999</v>
      </c>
      <c r="O427" s="50"/>
      <c r="P427" s="16">
        <f t="shared" si="18"/>
        <v>0</v>
      </c>
    </row>
    <row r="428" spans="1:16" ht="11.25" customHeight="1" outlineLevel="2">
      <c r="A428" s="14" t="s">
        <v>3812</v>
      </c>
      <c r="B428" s="15" t="s">
        <v>3813</v>
      </c>
      <c r="C428" s="15" t="s">
        <v>2470</v>
      </c>
      <c r="D428" s="33" t="s">
        <v>2985</v>
      </c>
      <c r="E428" s="42">
        <v>108711.57</v>
      </c>
      <c r="F428" s="42">
        <v>366</v>
      </c>
      <c r="G428" s="42">
        <v>297.02999999999997</v>
      </c>
      <c r="N428" s="50">
        <f t="shared" si="19"/>
        <v>175.24769999999998</v>
      </c>
      <c r="O428" s="50"/>
      <c r="P428" s="16">
        <f t="shared" si="18"/>
        <v>0</v>
      </c>
    </row>
    <row r="429" spans="1:16" ht="11.25" customHeight="1" outlineLevel="2">
      <c r="A429" s="14" t="s">
        <v>3814</v>
      </c>
      <c r="B429" s="15" t="s">
        <v>3815</v>
      </c>
      <c r="C429" s="15" t="s">
        <v>2470</v>
      </c>
      <c r="D429" s="33" t="s">
        <v>2985</v>
      </c>
      <c r="E429" s="42">
        <v>23450.93</v>
      </c>
      <c r="F429" s="42">
        <v>104</v>
      </c>
      <c r="G429" s="42">
        <v>225.49</v>
      </c>
      <c r="N429" s="50">
        <f t="shared" si="19"/>
        <v>133.03909999999999</v>
      </c>
      <c r="O429" s="50"/>
      <c r="P429" s="16">
        <f t="shared" si="18"/>
        <v>0</v>
      </c>
    </row>
    <row r="430" spans="1:16" ht="11.25" customHeight="1" outlineLevel="2">
      <c r="A430" s="14" t="s">
        <v>3816</v>
      </c>
      <c r="B430" s="15" t="s">
        <v>3817</v>
      </c>
      <c r="C430" s="15" t="s">
        <v>2470</v>
      </c>
      <c r="D430" s="33" t="s">
        <v>2985</v>
      </c>
      <c r="E430" s="42">
        <v>8576.9699999999993</v>
      </c>
      <c r="F430" s="42">
        <v>68</v>
      </c>
      <c r="G430" s="42">
        <v>126.13</v>
      </c>
      <c r="N430" s="50">
        <f t="shared" si="19"/>
        <v>74.416699999999992</v>
      </c>
      <c r="O430" s="50"/>
      <c r="P430" s="16">
        <f t="shared" si="18"/>
        <v>0</v>
      </c>
    </row>
    <row r="431" spans="1:16" ht="11.25" customHeight="1" outlineLevel="2">
      <c r="A431" s="14" t="s">
        <v>1790</v>
      </c>
      <c r="B431" s="15" t="s">
        <v>1791</v>
      </c>
      <c r="C431" s="15" t="s">
        <v>2470</v>
      </c>
      <c r="D431" s="33" t="s">
        <v>2985</v>
      </c>
      <c r="E431" s="42">
        <v>35239.879999999997</v>
      </c>
      <c r="F431" s="42">
        <v>98</v>
      </c>
      <c r="G431" s="42">
        <v>359.59</v>
      </c>
      <c r="N431" s="50">
        <f t="shared" si="19"/>
        <v>212.15809999999996</v>
      </c>
      <c r="O431" s="50"/>
      <c r="P431" s="16">
        <f t="shared" si="18"/>
        <v>0</v>
      </c>
    </row>
    <row r="432" spans="1:16" ht="11.25" customHeight="1" outlineLevel="2">
      <c r="A432" s="14" t="s">
        <v>3242</v>
      </c>
      <c r="B432" s="15" t="s">
        <v>3243</v>
      </c>
      <c r="C432" s="15" t="s">
        <v>2470</v>
      </c>
      <c r="D432" s="33" t="s">
        <v>2985</v>
      </c>
      <c r="E432" s="42">
        <v>3006.4</v>
      </c>
      <c r="F432" s="42">
        <v>37</v>
      </c>
      <c r="G432" s="42">
        <v>81.25</v>
      </c>
      <c r="N432" s="50">
        <f t="shared" si="19"/>
        <v>47.9375</v>
      </c>
      <c r="O432" s="50"/>
      <c r="P432" s="16">
        <f t="shared" si="18"/>
        <v>0</v>
      </c>
    </row>
    <row r="433" spans="1:16" ht="11.25" customHeight="1" outlineLevel="2">
      <c r="A433" s="14" t="s">
        <v>1792</v>
      </c>
      <c r="B433" s="15" t="s">
        <v>1793</v>
      </c>
      <c r="C433" s="15" t="s">
        <v>2470</v>
      </c>
      <c r="D433" s="33" t="s">
        <v>2985</v>
      </c>
      <c r="E433" s="42">
        <v>2174.94</v>
      </c>
      <c r="F433" s="42">
        <v>22</v>
      </c>
      <c r="G433" s="42">
        <v>98.86</v>
      </c>
      <c r="N433" s="50">
        <f t="shared" si="19"/>
        <v>58.327399999999997</v>
      </c>
      <c r="O433" s="50"/>
      <c r="P433" s="16">
        <f t="shared" si="18"/>
        <v>0</v>
      </c>
    </row>
    <row r="434" spans="1:16" ht="11.25" customHeight="1" outlineLevel="2">
      <c r="A434" s="14" t="s">
        <v>3244</v>
      </c>
      <c r="B434" s="15" t="s">
        <v>3245</v>
      </c>
      <c r="C434" s="15" t="s">
        <v>2470</v>
      </c>
      <c r="D434" s="33" t="s">
        <v>2985</v>
      </c>
      <c r="E434" s="42">
        <v>40796.1</v>
      </c>
      <c r="F434" s="42">
        <v>63</v>
      </c>
      <c r="G434" s="42">
        <v>647.55999999999995</v>
      </c>
      <c r="N434" s="50">
        <f t="shared" si="19"/>
        <v>382.06039999999996</v>
      </c>
      <c r="O434" s="50"/>
      <c r="P434" s="16">
        <f t="shared" si="18"/>
        <v>0</v>
      </c>
    </row>
    <row r="435" spans="1:16" ht="11.25" customHeight="1" outlineLevel="2">
      <c r="A435" s="14" t="s">
        <v>1794</v>
      </c>
      <c r="B435" s="15" t="s">
        <v>1795</v>
      </c>
      <c r="C435" s="15" t="s">
        <v>2470</v>
      </c>
      <c r="D435" s="33" t="s">
        <v>2985</v>
      </c>
      <c r="E435" s="42">
        <v>15420.22</v>
      </c>
      <c r="F435" s="42">
        <v>2</v>
      </c>
      <c r="G435" s="42">
        <v>7710.11</v>
      </c>
      <c r="N435" s="50">
        <f t="shared" si="19"/>
        <v>4548.9648999999999</v>
      </c>
      <c r="O435" s="50"/>
      <c r="P435" s="16">
        <f t="shared" si="18"/>
        <v>0</v>
      </c>
    </row>
    <row r="436" spans="1:16" ht="11.25" customHeight="1" outlineLevel="2">
      <c r="A436" s="14" t="s">
        <v>1796</v>
      </c>
      <c r="B436" s="15" t="s">
        <v>1797</v>
      </c>
      <c r="C436" s="15" t="s">
        <v>2470</v>
      </c>
      <c r="D436" s="33" t="s">
        <v>2985</v>
      </c>
      <c r="E436" s="42">
        <v>39182.54</v>
      </c>
      <c r="F436" s="42">
        <v>5</v>
      </c>
      <c r="G436" s="42">
        <v>7836.51</v>
      </c>
      <c r="N436" s="50">
        <f t="shared" si="19"/>
        <v>4623.5409</v>
      </c>
      <c r="O436" s="50"/>
      <c r="P436" s="16">
        <f t="shared" si="18"/>
        <v>0</v>
      </c>
    </row>
    <row r="437" spans="1:16" ht="11.25" customHeight="1" outlineLevel="2">
      <c r="A437" s="14" t="s">
        <v>1798</v>
      </c>
      <c r="B437" s="15" t="s">
        <v>1799</v>
      </c>
      <c r="C437" s="15" t="s">
        <v>2470</v>
      </c>
      <c r="D437" s="33" t="s">
        <v>2985</v>
      </c>
      <c r="E437" s="42">
        <v>53785.3</v>
      </c>
      <c r="F437" s="42">
        <v>798</v>
      </c>
      <c r="G437" s="42">
        <v>67.400000000000006</v>
      </c>
      <c r="N437" s="50">
        <f t="shared" si="19"/>
        <v>39.765999999999998</v>
      </c>
      <c r="O437" s="50"/>
      <c r="P437" s="16">
        <f t="shared" si="18"/>
        <v>0</v>
      </c>
    </row>
    <row r="438" spans="1:16" ht="11.25" customHeight="1" outlineLevel="2">
      <c r="A438" s="14" t="s">
        <v>1432</v>
      </c>
      <c r="B438" s="15" t="s">
        <v>1433</v>
      </c>
      <c r="C438" s="15" t="s">
        <v>2470</v>
      </c>
      <c r="D438" s="33" t="s">
        <v>2985</v>
      </c>
      <c r="E438" s="42">
        <v>9857.2999999999993</v>
      </c>
      <c r="F438" s="42">
        <v>5</v>
      </c>
      <c r="G438" s="42">
        <v>1971.46</v>
      </c>
      <c r="N438" s="50">
        <f t="shared" si="19"/>
        <v>1163.1614</v>
      </c>
      <c r="O438" s="50"/>
      <c r="P438" s="16">
        <f t="shared" si="18"/>
        <v>0</v>
      </c>
    </row>
    <row r="439" spans="1:16" ht="11.25" customHeight="1" outlineLevel="2">
      <c r="A439" s="14" t="s">
        <v>1800</v>
      </c>
      <c r="B439" s="15" t="s">
        <v>1801</v>
      </c>
      <c r="C439" s="15" t="s">
        <v>2470</v>
      </c>
      <c r="D439" s="33" t="s">
        <v>2985</v>
      </c>
      <c r="E439" s="42">
        <v>38525.11</v>
      </c>
      <c r="F439" s="42">
        <v>130</v>
      </c>
      <c r="G439" s="42">
        <v>296.35000000000002</v>
      </c>
      <c r="N439" s="50">
        <f t="shared" si="19"/>
        <v>174.84649999999999</v>
      </c>
      <c r="O439" s="50"/>
      <c r="P439" s="16">
        <f t="shared" si="18"/>
        <v>0</v>
      </c>
    </row>
    <row r="440" spans="1:16" ht="11.25" customHeight="1" outlineLevel="2">
      <c r="A440" s="14" t="s">
        <v>1802</v>
      </c>
      <c r="B440" s="15" t="s">
        <v>1803</v>
      </c>
      <c r="C440" s="15" t="s">
        <v>2470</v>
      </c>
      <c r="D440" s="33" t="s">
        <v>2985</v>
      </c>
      <c r="E440" s="42">
        <v>1653.03</v>
      </c>
      <c r="F440" s="42">
        <v>1</v>
      </c>
      <c r="G440" s="42">
        <v>1653.03</v>
      </c>
      <c r="N440" s="50">
        <f t="shared" si="19"/>
        <v>975.28769999999997</v>
      </c>
      <c r="O440" s="50"/>
      <c r="P440" s="16">
        <f t="shared" si="18"/>
        <v>0</v>
      </c>
    </row>
    <row r="441" spans="1:16" ht="11.25" customHeight="1" outlineLevel="2">
      <c r="A441" s="14" t="s">
        <v>1804</v>
      </c>
      <c r="B441" s="15" t="s">
        <v>1805</v>
      </c>
      <c r="C441" s="15" t="s">
        <v>2470</v>
      </c>
      <c r="D441" s="33" t="s">
        <v>2985</v>
      </c>
      <c r="E441" s="42">
        <v>13793.16</v>
      </c>
      <c r="F441" s="42">
        <v>8</v>
      </c>
      <c r="G441" s="42">
        <v>1724.15</v>
      </c>
      <c r="N441" s="50">
        <f t="shared" si="19"/>
        <v>1017.2485</v>
      </c>
      <c r="O441" s="50"/>
      <c r="P441" s="16">
        <f t="shared" si="18"/>
        <v>0</v>
      </c>
    </row>
    <row r="442" spans="1:16" ht="11.25" customHeight="1" outlineLevel="2">
      <c r="A442" s="14" t="s">
        <v>1806</v>
      </c>
      <c r="B442" s="15" t="s">
        <v>1807</v>
      </c>
      <c r="C442" s="15" t="s">
        <v>2470</v>
      </c>
      <c r="D442" s="33" t="s">
        <v>2985</v>
      </c>
      <c r="E442" s="42">
        <v>2147.5700000000002</v>
      </c>
      <c r="F442" s="42">
        <v>34</v>
      </c>
      <c r="G442" s="42">
        <v>63.16</v>
      </c>
      <c r="N442" s="50">
        <f t="shared" si="19"/>
        <v>37.264399999999995</v>
      </c>
      <c r="O442" s="50"/>
      <c r="P442" s="16">
        <f t="shared" si="18"/>
        <v>0</v>
      </c>
    </row>
    <row r="443" spans="1:16" ht="11.25" customHeight="1" outlineLevel="2">
      <c r="A443" s="14" t="s">
        <v>1808</v>
      </c>
      <c r="B443" s="15" t="s">
        <v>1809</v>
      </c>
      <c r="C443" s="15" t="s">
        <v>2470</v>
      </c>
      <c r="D443" s="33" t="s">
        <v>2985</v>
      </c>
      <c r="E443" s="42">
        <v>11812.75</v>
      </c>
      <c r="F443" s="42">
        <v>3</v>
      </c>
      <c r="G443" s="42">
        <v>3937.58</v>
      </c>
      <c r="N443" s="50">
        <f t="shared" si="19"/>
        <v>2323.1722</v>
      </c>
      <c r="O443" s="50"/>
      <c r="P443" s="16">
        <f t="shared" si="18"/>
        <v>0</v>
      </c>
    </row>
    <row r="444" spans="1:16" ht="11.25" customHeight="1" outlineLevel="2">
      <c r="A444" s="14" t="s">
        <v>1810</v>
      </c>
      <c r="B444" s="15" t="s">
        <v>1811</v>
      </c>
      <c r="C444" s="15" t="s">
        <v>2470</v>
      </c>
      <c r="D444" s="33" t="s">
        <v>2985</v>
      </c>
      <c r="E444" s="42">
        <v>443594.96</v>
      </c>
      <c r="F444" s="42">
        <v>442</v>
      </c>
      <c r="G444" s="42">
        <v>1003.61</v>
      </c>
      <c r="N444" s="50">
        <f t="shared" si="19"/>
        <v>592.12990000000002</v>
      </c>
      <c r="O444" s="50"/>
      <c r="P444" s="16">
        <f t="shared" si="18"/>
        <v>0</v>
      </c>
    </row>
    <row r="445" spans="1:16" ht="11.25" customHeight="1" outlineLevel="2">
      <c r="A445" s="14" t="s">
        <v>1812</v>
      </c>
      <c r="B445" s="15" t="s">
        <v>1813</v>
      </c>
      <c r="C445" s="15" t="s">
        <v>2470</v>
      </c>
      <c r="D445" s="33" t="s">
        <v>2985</v>
      </c>
      <c r="E445" s="42">
        <v>16068.79</v>
      </c>
      <c r="F445" s="42">
        <v>149</v>
      </c>
      <c r="G445" s="42">
        <v>107.84</v>
      </c>
      <c r="N445" s="50">
        <f t="shared" si="19"/>
        <v>63.625599999999999</v>
      </c>
      <c r="O445" s="50"/>
      <c r="P445" s="16">
        <f t="shared" si="18"/>
        <v>0</v>
      </c>
    </row>
    <row r="446" spans="1:16" ht="11.25" customHeight="1" outlineLevel="2">
      <c r="A446" s="14" t="s">
        <v>1814</v>
      </c>
      <c r="B446" s="15" t="s">
        <v>1815</v>
      </c>
      <c r="C446" s="15" t="s">
        <v>2470</v>
      </c>
      <c r="D446" s="33" t="s">
        <v>2985</v>
      </c>
      <c r="E446" s="42">
        <v>4829.2700000000004</v>
      </c>
      <c r="F446" s="42">
        <v>149</v>
      </c>
      <c r="G446" s="42">
        <v>32.409999999999997</v>
      </c>
      <c r="N446" s="50">
        <f t="shared" si="19"/>
        <v>19.121899999999997</v>
      </c>
      <c r="O446" s="50"/>
      <c r="P446" s="16">
        <f t="shared" si="18"/>
        <v>0</v>
      </c>
    </row>
    <row r="447" spans="1:16" ht="11.25" customHeight="1" outlineLevel="2">
      <c r="A447" s="14" t="s">
        <v>1816</v>
      </c>
      <c r="B447" s="15" t="s">
        <v>1817</v>
      </c>
      <c r="C447" s="15" t="s">
        <v>2470</v>
      </c>
      <c r="D447" s="33" t="s">
        <v>2985</v>
      </c>
      <c r="E447" s="42">
        <v>49305</v>
      </c>
      <c r="F447" s="42">
        <v>5364</v>
      </c>
      <c r="G447" s="42">
        <v>9.19</v>
      </c>
      <c r="N447" s="50">
        <f t="shared" si="19"/>
        <v>5.4220999999999995</v>
      </c>
      <c r="O447" s="50"/>
      <c r="P447" s="16">
        <f t="shared" si="18"/>
        <v>0</v>
      </c>
    </row>
    <row r="448" spans="1:16" ht="11.25" customHeight="1" outlineLevel="2">
      <c r="A448" s="14" t="s">
        <v>1818</v>
      </c>
      <c r="B448" s="15" t="s">
        <v>1819</v>
      </c>
      <c r="C448" s="15" t="s">
        <v>2470</v>
      </c>
      <c r="D448" s="33" t="s">
        <v>2985</v>
      </c>
      <c r="E448" s="42">
        <v>6041.05</v>
      </c>
      <c r="F448" s="42">
        <v>149</v>
      </c>
      <c r="G448" s="42">
        <v>40.54</v>
      </c>
      <c r="N448" s="50">
        <f t="shared" si="19"/>
        <v>23.918599999999998</v>
      </c>
      <c r="O448" s="50"/>
      <c r="P448" s="16">
        <f t="shared" si="18"/>
        <v>0</v>
      </c>
    </row>
    <row r="449" spans="1:16" ht="11.25" customHeight="1" outlineLevel="2">
      <c r="A449" s="14" t="s">
        <v>1820</v>
      </c>
      <c r="B449" s="15" t="s">
        <v>1821</v>
      </c>
      <c r="C449" s="15" t="s">
        <v>2470</v>
      </c>
      <c r="D449" s="33" t="s">
        <v>2985</v>
      </c>
      <c r="E449" s="42">
        <v>74216.53</v>
      </c>
      <c r="F449" s="42">
        <v>447</v>
      </c>
      <c r="G449" s="42">
        <v>166.03</v>
      </c>
      <c r="N449" s="50">
        <f t="shared" si="19"/>
        <v>97.957699999999988</v>
      </c>
      <c r="O449" s="50"/>
      <c r="P449" s="16">
        <f t="shared" si="18"/>
        <v>0</v>
      </c>
    </row>
    <row r="450" spans="1:16" ht="11.25" customHeight="1" outlineLevel="2">
      <c r="A450" s="14" t="s">
        <v>1822</v>
      </c>
      <c r="B450" s="15" t="s">
        <v>1823</v>
      </c>
      <c r="C450" s="15" t="s">
        <v>2470</v>
      </c>
      <c r="D450" s="33" t="s">
        <v>2985</v>
      </c>
      <c r="E450" s="42">
        <v>189112.01</v>
      </c>
      <c r="F450" s="42">
        <v>364</v>
      </c>
      <c r="G450" s="42">
        <v>519.54</v>
      </c>
      <c r="N450" s="50">
        <f t="shared" si="19"/>
        <v>306.52859999999998</v>
      </c>
      <c r="O450" s="50"/>
      <c r="P450" s="16">
        <f t="shared" si="18"/>
        <v>0</v>
      </c>
    </row>
    <row r="451" spans="1:16" ht="11.25" customHeight="1" outlineLevel="2">
      <c r="A451" s="14" t="s">
        <v>1824</v>
      </c>
      <c r="B451" s="15" t="s">
        <v>1825</v>
      </c>
      <c r="C451" s="15" t="s">
        <v>2470</v>
      </c>
      <c r="D451" s="33" t="s">
        <v>2985</v>
      </c>
      <c r="E451" s="42">
        <v>79950.98</v>
      </c>
      <c r="F451" s="42">
        <v>2</v>
      </c>
      <c r="G451" s="42">
        <v>39975.49</v>
      </c>
      <c r="N451" s="50">
        <f t="shared" si="19"/>
        <v>23585.539099999998</v>
      </c>
      <c r="O451" s="50"/>
      <c r="P451" s="16">
        <f t="shared" si="18"/>
        <v>0</v>
      </c>
    </row>
    <row r="452" spans="1:16" ht="11.25" customHeight="1" outlineLevel="2">
      <c r="A452" s="14" t="s">
        <v>1826</v>
      </c>
      <c r="B452" s="15" t="s">
        <v>1827</v>
      </c>
      <c r="C452" s="15" t="s">
        <v>2470</v>
      </c>
      <c r="D452" s="33" t="s">
        <v>2985</v>
      </c>
      <c r="E452" s="42">
        <v>79950.98</v>
      </c>
      <c r="F452" s="42">
        <v>2</v>
      </c>
      <c r="G452" s="42">
        <v>39975.49</v>
      </c>
      <c r="N452" s="50">
        <f t="shared" si="19"/>
        <v>23585.539099999998</v>
      </c>
      <c r="O452" s="50"/>
      <c r="P452" s="16">
        <f t="shared" si="18"/>
        <v>0</v>
      </c>
    </row>
    <row r="453" spans="1:16" ht="11.25" customHeight="1" outlineLevel="2">
      <c r="A453" s="14" t="s">
        <v>1828</v>
      </c>
      <c r="B453" s="15" t="s">
        <v>1829</v>
      </c>
      <c r="C453" s="15" t="s">
        <v>2470</v>
      </c>
      <c r="D453" s="33" t="s">
        <v>2985</v>
      </c>
      <c r="E453" s="42">
        <v>44198.02</v>
      </c>
      <c r="F453" s="42">
        <v>2</v>
      </c>
      <c r="G453" s="42">
        <v>22099.01</v>
      </c>
      <c r="N453" s="50">
        <f t="shared" si="19"/>
        <v>13038.415899999998</v>
      </c>
      <c r="O453" s="50"/>
      <c r="P453" s="16">
        <f t="shared" ref="P453:P509" si="20">SUM(I453:M453)</f>
        <v>0</v>
      </c>
    </row>
    <row r="454" spans="1:16" ht="11.25" customHeight="1" outlineLevel="2">
      <c r="A454" s="14" t="s">
        <v>1830</v>
      </c>
      <c r="B454" s="15" t="s">
        <v>1831</v>
      </c>
      <c r="C454" s="15" t="s">
        <v>2470</v>
      </c>
      <c r="D454" s="33" t="s">
        <v>2985</v>
      </c>
      <c r="E454" s="42">
        <v>15386.33</v>
      </c>
      <c r="F454" s="42">
        <v>1</v>
      </c>
      <c r="G454" s="42">
        <v>15386.33</v>
      </c>
      <c r="M454" s="3">
        <v>9078</v>
      </c>
      <c r="N454" s="50">
        <f t="shared" si="19"/>
        <v>9077.9346999999998</v>
      </c>
      <c r="O454" s="50"/>
      <c r="P454" s="16">
        <f t="shared" si="20"/>
        <v>9078</v>
      </c>
    </row>
    <row r="455" spans="1:16" ht="11.25" customHeight="1" outlineLevel="2">
      <c r="A455" s="14" t="s">
        <v>1832</v>
      </c>
      <c r="B455" s="15" t="s">
        <v>1833</v>
      </c>
      <c r="C455" s="15" t="s">
        <v>2470</v>
      </c>
      <c r="D455" s="33" t="s">
        <v>2985</v>
      </c>
      <c r="E455" s="42">
        <v>19932.29</v>
      </c>
      <c r="F455" s="42">
        <v>1</v>
      </c>
      <c r="G455" s="42">
        <v>19932.29</v>
      </c>
      <c r="N455" s="50">
        <f t="shared" si="19"/>
        <v>11760.051100000001</v>
      </c>
      <c r="O455" s="50"/>
      <c r="P455" s="16">
        <f t="shared" si="20"/>
        <v>0</v>
      </c>
    </row>
    <row r="456" spans="1:16" ht="11.25" customHeight="1" outlineLevel="1">
      <c r="A456" s="13" t="s">
        <v>3024</v>
      </c>
      <c r="B456" s="13"/>
      <c r="C456" s="13"/>
      <c r="D456" s="34"/>
      <c r="E456" s="43"/>
      <c r="F456" s="44"/>
      <c r="G456" s="44"/>
      <c r="N456" s="50">
        <f t="shared" si="19"/>
        <v>0</v>
      </c>
      <c r="O456" s="50"/>
      <c r="P456" s="16">
        <f t="shared" si="20"/>
        <v>0</v>
      </c>
    </row>
    <row r="457" spans="1:16" ht="11.25" customHeight="1" outlineLevel="2">
      <c r="A457" s="14" t="s">
        <v>1834</v>
      </c>
      <c r="B457" s="15" t="s">
        <v>1835</v>
      </c>
      <c r="C457" s="15" t="s">
        <v>2470</v>
      </c>
      <c r="D457" s="33" t="s">
        <v>3024</v>
      </c>
      <c r="E457" s="42">
        <v>12748.85</v>
      </c>
      <c r="F457" s="42">
        <v>225</v>
      </c>
      <c r="G457" s="42">
        <v>56.66</v>
      </c>
      <c r="N457" s="50">
        <f t="shared" si="19"/>
        <v>33.429399999999994</v>
      </c>
      <c r="O457" s="50"/>
      <c r="P457" s="16">
        <f t="shared" si="20"/>
        <v>0</v>
      </c>
    </row>
    <row r="458" spans="1:16" ht="11.25" customHeight="1" outlineLevel="2">
      <c r="A458" s="14" t="s">
        <v>1444</v>
      </c>
      <c r="B458" s="15" t="s">
        <v>1445</v>
      </c>
      <c r="C458" s="15" t="s">
        <v>2470</v>
      </c>
      <c r="D458" s="33" t="s">
        <v>3024</v>
      </c>
      <c r="E458" s="42">
        <v>42682.25</v>
      </c>
      <c r="F458" s="42">
        <v>15</v>
      </c>
      <c r="G458" s="42">
        <v>2845.48</v>
      </c>
      <c r="N458" s="50">
        <f t="shared" si="19"/>
        <v>1678.8332</v>
      </c>
      <c r="O458" s="50"/>
      <c r="P458" s="16">
        <f t="shared" si="20"/>
        <v>0</v>
      </c>
    </row>
    <row r="459" spans="1:16" ht="11.25" customHeight="1" outlineLevel="2">
      <c r="A459" s="14" t="s">
        <v>1446</v>
      </c>
      <c r="B459" s="15" t="s">
        <v>1447</v>
      </c>
      <c r="C459" s="15" t="s">
        <v>2470</v>
      </c>
      <c r="D459" s="33" t="s">
        <v>3024</v>
      </c>
      <c r="E459" s="42">
        <v>165226.54</v>
      </c>
      <c r="F459" s="42">
        <v>88</v>
      </c>
      <c r="G459" s="42">
        <v>1877.57</v>
      </c>
      <c r="N459" s="50">
        <f t="shared" si="19"/>
        <v>1107.7663</v>
      </c>
      <c r="O459" s="50"/>
      <c r="P459" s="16">
        <f t="shared" si="20"/>
        <v>0</v>
      </c>
    </row>
    <row r="460" spans="1:16" ht="11.25" customHeight="1" outlineLevel="2">
      <c r="A460" s="14" t="s">
        <v>1448</v>
      </c>
      <c r="B460" s="15" t="s">
        <v>1449</v>
      </c>
      <c r="C460" s="15" t="s">
        <v>2470</v>
      </c>
      <c r="D460" s="33" t="s">
        <v>3024</v>
      </c>
      <c r="E460" s="42">
        <v>6527.53</v>
      </c>
      <c r="F460" s="42">
        <v>56</v>
      </c>
      <c r="G460" s="42">
        <v>116.56</v>
      </c>
      <c r="N460" s="50">
        <f t="shared" si="19"/>
        <v>68.770399999999995</v>
      </c>
      <c r="O460" s="50"/>
      <c r="P460" s="16">
        <f t="shared" si="20"/>
        <v>0</v>
      </c>
    </row>
    <row r="461" spans="1:16" ht="11.25" customHeight="1" outlineLevel="2">
      <c r="A461" s="14" t="s">
        <v>1836</v>
      </c>
      <c r="B461" s="15" t="s">
        <v>1837</v>
      </c>
      <c r="C461" s="15" t="s">
        <v>2470</v>
      </c>
      <c r="D461" s="33" t="s">
        <v>3024</v>
      </c>
      <c r="E461" s="42">
        <v>1672.36</v>
      </c>
      <c r="F461" s="42">
        <v>3</v>
      </c>
      <c r="G461" s="42">
        <v>557.45000000000005</v>
      </c>
      <c r="N461" s="50">
        <f t="shared" si="19"/>
        <v>328.89550000000003</v>
      </c>
      <c r="O461" s="50"/>
      <c r="P461" s="16">
        <f t="shared" si="20"/>
        <v>0</v>
      </c>
    </row>
    <row r="462" spans="1:16" ht="11.25" customHeight="1" outlineLevel="2">
      <c r="A462" s="14" t="s">
        <v>1838</v>
      </c>
      <c r="B462" s="15" t="s">
        <v>1839</v>
      </c>
      <c r="C462" s="15" t="s">
        <v>2470</v>
      </c>
      <c r="D462" s="33" t="s">
        <v>3024</v>
      </c>
      <c r="E462" s="42">
        <v>5291.64</v>
      </c>
      <c r="F462" s="42">
        <v>1</v>
      </c>
      <c r="G462" s="42">
        <v>5291.64</v>
      </c>
      <c r="N462" s="50">
        <f t="shared" si="19"/>
        <v>3122.0675999999999</v>
      </c>
      <c r="O462" s="50"/>
      <c r="P462" s="16">
        <f t="shared" si="20"/>
        <v>0</v>
      </c>
    </row>
    <row r="463" spans="1:16" ht="11.25" customHeight="1" outlineLevel="2">
      <c r="A463" s="14" t="s">
        <v>1840</v>
      </c>
      <c r="B463" s="15" t="s">
        <v>1841</v>
      </c>
      <c r="C463" s="15" t="s">
        <v>2470</v>
      </c>
      <c r="D463" s="33" t="s">
        <v>3024</v>
      </c>
      <c r="E463" s="42">
        <v>81926.83</v>
      </c>
      <c r="F463" s="42">
        <v>3</v>
      </c>
      <c r="G463" s="42">
        <v>27308.94</v>
      </c>
      <c r="N463" s="50">
        <f t="shared" si="19"/>
        <v>16112.274599999999</v>
      </c>
      <c r="O463" s="50"/>
      <c r="P463" s="16">
        <f t="shared" si="20"/>
        <v>0</v>
      </c>
    </row>
    <row r="464" spans="1:16" ht="11.25" customHeight="1" outlineLevel="2">
      <c r="A464" s="14" t="s">
        <v>1842</v>
      </c>
      <c r="B464" s="15" t="s">
        <v>1843</v>
      </c>
      <c r="C464" s="15" t="s">
        <v>2470</v>
      </c>
      <c r="D464" s="33" t="s">
        <v>3024</v>
      </c>
      <c r="E464" s="42">
        <v>55390.8</v>
      </c>
      <c r="F464" s="42">
        <v>14</v>
      </c>
      <c r="G464" s="42">
        <v>3956.49</v>
      </c>
      <c r="N464" s="50">
        <f t="shared" si="19"/>
        <v>2334.3290999999999</v>
      </c>
      <c r="O464" s="50"/>
      <c r="P464" s="16">
        <f t="shared" si="20"/>
        <v>0</v>
      </c>
    </row>
    <row r="465" spans="1:16" ht="11.25" customHeight="1" outlineLevel="2">
      <c r="A465" s="14" t="s">
        <v>1844</v>
      </c>
      <c r="B465" s="15" t="s">
        <v>1845</v>
      </c>
      <c r="C465" s="15" t="s">
        <v>2470</v>
      </c>
      <c r="D465" s="33" t="s">
        <v>3024</v>
      </c>
      <c r="E465" s="42">
        <v>53140.28</v>
      </c>
      <c r="F465" s="42">
        <v>5</v>
      </c>
      <c r="G465" s="42">
        <v>10628.06</v>
      </c>
      <c r="N465" s="50">
        <f t="shared" si="19"/>
        <v>6270.5553999999993</v>
      </c>
      <c r="O465" s="50"/>
      <c r="P465" s="16">
        <f t="shared" si="20"/>
        <v>0</v>
      </c>
    </row>
    <row r="466" spans="1:16" ht="11.25" customHeight="1" outlineLevel="2">
      <c r="A466" s="14" t="s">
        <v>1846</v>
      </c>
      <c r="B466" s="15" t="s">
        <v>1847</v>
      </c>
      <c r="C466" s="15" t="s">
        <v>2470</v>
      </c>
      <c r="D466" s="33" t="s">
        <v>3024</v>
      </c>
      <c r="E466" s="42">
        <v>57828.03</v>
      </c>
      <c r="F466" s="42">
        <v>2</v>
      </c>
      <c r="G466" s="42">
        <v>28914.02</v>
      </c>
      <c r="N466" s="50">
        <f t="shared" si="19"/>
        <v>17059.271799999999</v>
      </c>
      <c r="O466" s="50"/>
      <c r="P466" s="16">
        <f t="shared" si="20"/>
        <v>0</v>
      </c>
    </row>
    <row r="467" spans="1:16" ht="11.25" customHeight="1" outlineLevel="2">
      <c r="A467" s="14" t="s">
        <v>1848</v>
      </c>
      <c r="B467" s="15" t="s">
        <v>1849</v>
      </c>
      <c r="C467" s="15" t="s">
        <v>2470</v>
      </c>
      <c r="D467" s="33" t="s">
        <v>3024</v>
      </c>
      <c r="E467" s="42">
        <v>162039.10999999999</v>
      </c>
      <c r="F467" s="42">
        <v>3</v>
      </c>
      <c r="G467" s="42">
        <v>54013.04</v>
      </c>
      <c r="N467" s="50">
        <f t="shared" si="19"/>
        <v>31867.693599999999</v>
      </c>
      <c r="O467" s="50"/>
      <c r="P467" s="16">
        <f t="shared" si="20"/>
        <v>0</v>
      </c>
    </row>
    <row r="468" spans="1:16" ht="11.25" customHeight="1" outlineLevel="2">
      <c r="A468" s="14" t="s">
        <v>1850</v>
      </c>
      <c r="B468" s="15" t="s">
        <v>1851</v>
      </c>
      <c r="C468" s="15" t="s">
        <v>2470</v>
      </c>
      <c r="D468" s="33" t="s">
        <v>3024</v>
      </c>
      <c r="E468" s="42">
        <v>83086.2</v>
      </c>
      <c r="F468" s="42">
        <v>72</v>
      </c>
      <c r="G468" s="42">
        <v>1153.98</v>
      </c>
      <c r="N468" s="50">
        <f t="shared" si="19"/>
        <v>680.84820000000002</v>
      </c>
      <c r="O468" s="50"/>
      <c r="P468" s="16">
        <f t="shared" si="20"/>
        <v>0</v>
      </c>
    </row>
    <row r="469" spans="1:16" ht="11.25" customHeight="1" outlineLevel="2">
      <c r="A469" s="14" t="s">
        <v>1852</v>
      </c>
      <c r="B469" s="15" t="s">
        <v>1853</v>
      </c>
      <c r="C469" s="15" t="s">
        <v>2470</v>
      </c>
      <c r="D469" s="33" t="s">
        <v>3024</v>
      </c>
      <c r="E469" s="42">
        <v>6444.24</v>
      </c>
      <c r="F469" s="42">
        <v>1</v>
      </c>
      <c r="G469" s="42">
        <v>6444.24</v>
      </c>
      <c r="N469" s="50">
        <f t="shared" si="19"/>
        <v>3802.1015999999995</v>
      </c>
      <c r="O469" s="50"/>
      <c r="P469" s="16">
        <f t="shared" si="20"/>
        <v>0</v>
      </c>
    </row>
    <row r="470" spans="1:16" ht="11.25" customHeight="1" outlineLevel="2">
      <c r="A470" s="14" t="s">
        <v>1854</v>
      </c>
      <c r="B470" s="15" t="s">
        <v>1855</v>
      </c>
      <c r="C470" s="15" t="s">
        <v>2470</v>
      </c>
      <c r="D470" s="33" t="s">
        <v>3024</v>
      </c>
      <c r="E470" s="42">
        <v>6444.24</v>
      </c>
      <c r="F470" s="42">
        <v>1</v>
      </c>
      <c r="G470" s="42">
        <v>6444.24</v>
      </c>
      <c r="N470" s="50">
        <f t="shared" si="19"/>
        <v>3802.1015999999995</v>
      </c>
      <c r="O470" s="50"/>
      <c r="P470" s="16">
        <f t="shared" si="20"/>
        <v>0</v>
      </c>
    </row>
    <row r="471" spans="1:16" ht="11.25" customHeight="1" outlineLevel="2">
      <c r="A471" s="14" t="s">
        <v>1856</v>
      </c>
      <c r="B471" s="15" t="s">
        <v>1857</v>
      </c>
      <c r="C471" s="15" t="s">
        <v>2470</v>
      </c>
      <c r="D471" s="33" t="s">
        <v>3024</v>
      </c>
      <c r="E471" s="42">
        <v>4338.99</v>
      </c>
      <c r="F471" s="42">
        <v>1</v>
      </c>
      <c r="G471" s="42">
        <v>4338.99</v>
      </c>
      <c r="N471" s="50">
        <f t="shared" si="19"/>
        <v>2560.0040999999997</v>
      </c>
      <c r="O471" s="50"/>
      <c r="P471" s="16">
        <f t="shared" si="20"/>
        <v>0</v>
      </c>
    </row>
    <row r="472" spans="1:16" ht="11.25" customHeight="1" outlineLevel="2">
      <c r="A472" s="14" t="s">
        <v>3246</v>
      </c>
      <c r="B472" s="15" t="s">
        <v>3247</v>
      </c>
      <c r="C472" s="15" t="s">
        <v>2470</v>
      </c>
      <c r="D472" s="33" t="s">
        <v>3024</v>
      </c>
      <c r="E472" s="42">
        <v>33932.400000000001</v>
      </c>
      <c r="F472" s="42">
        <v>30</v>
      </c>
      <c r="G472" s="42">
        <v>1131.08</v>
      </c>
      <c r="N472" s="50">
        <f t="shared" si="19"/>
        <v>667.33719999999994</v>
      </c>
      <c r="O472" s="50"/>
      <c r="P472" s="16">
        <f t="shared" si="20"/>
        <v>0</v>
      </c>
    </row>
    <row r="473" spans="1:16" ht="11.25" customHeight="1" outlineLevel="2">
      <c r="A473" s="14" t="s">
        <v>3248</v>
      </c>
      <c r="B473" s="15" t="s">
        <v>3249</v>
      </c>
      <c r="C473" s="15" t="s">
        <v>2470</v>
      </c>
      <c r="D473" s="33" t="s">
        <v>3024</v>
      </c>
      <c r="E473" s="42">
        <v>74007.600000000006</v>
      </c>
      <c r="F473" s="42">
        <v>60</v>
      </c>
      <c r="G473" s="42">
        <v>1233.46</v>
      </c>
      <c r="N473" s="50">
        <f t="shared" si="19"/>
        <v>727.7414</v>
      </c>
      <c r="O473" s="50"/>
      <c r="P473" s="16">
        <f t="shared" si="20"/>
        <v>0</v>
      </c>
    </row>
    <row r="474" spans="1:16" ht="11.25" customHeight="1" outlineLevel="2">
      <c r="A474" s="14" t="s">
        <v>3250</v>
      </c>
      <c r="B474" s="15" t="s">
        <v>3251</v>
      </c>
      <c r="C474" s="15" t="s">
        <v>2470</v>
      </c>
      <c r="D474" s="33" t="s">
        <v>3024</v>
      </c>
      <c r="E474" s="42">
        <v>34008</v>
      </c>
      <c r="F474" s="42">
        <v>30</v>
      </c>
      <c r="G474" s="42">
        <v>1133.5999999999999</v>
      </c>
      <c r="N474" s="50">
        <f t="shared" si="19"/>
        <v>668.82399999999996</v>
      </c>
      <c r="O474" s="50"/>
      <c r="P474" s="16">
        <f t="shared" si="20"/>
        <v>0</v>
      </c>
    </row>
    <row r="475" spans="1:16" ht="11.25" customHeight="1" outlineLevel="2">
      <c r="A475" s="14" t="s">
        <v>1858</v>
      </c>
      <c r="B475" s="15" t="s">
        <v>1859</v>
      </c>
      <c r="C475" s="15" t="s">
        <v>2470</v>
      </c>
      <c r="D475" s="33" t="s">
        <v>3024</v>
      </c>
      <c r="E475" s="42">
        <v>166362.04999999999</v>
      </c>
      <c r="F475" s="42">
        <v>40</v>
      </c>
      <c r="G475" s="42">
        <v>4159.05</v>
      </c>
      <c r="N475" s="50">
        <f t="shared" si="19"/>
        <v>2453.8395</v>
      </c>
      <c r="O475" s="50"/>
      <c r="P475" s="16">
        <f t="shared" si="20"/>
        <v>0</v>
      </c>
    </row>
    <row r="476" spans="1:16" ht="11.25" customHeight="1" outlineLevel="2">
      <c r="A476" s="14" t="s">
        <v>1860</v>
      </c>
      <c r="B476" s="15" t="s">
        <v>1861</v>
      </c>
      <c r="C476" s="15" t="s">
        <v>2470</v>
      </c>
      <c r="D476" s="33" t="s">
        <v>3024</v>
      </c>
      <c r="E476" s="42">
        <v>8420.49</v>
      </c>
      <c r="F476" s="42">
        <v>150</v>
      </c>
      <c r="G476" s="42">
        <v>56.14</v>
      </c>
      <c r="N476" s="50">
        <f t="shared" si="19"/>
        <v>33.122599999999998</v>
      </c>
      <c r="O476" s="50"/>
      <c r="P476" s="16">
        <f t="shared" si="20"/>
        <v>0</v>
      </c>
    </row>
    <row r="477" spans="1:16" ht="11.25" customHeight="1" outlineLevel="2">
      <c r="A477" s="14" t="s">
        <v>1862</v>
      </c>
      <c r="B477" s="15" t="s">
        <v>1863</v>
      </c>
      <c r="C477" s="15" t="s">
        <v>2470</v>
      </c>
      <c r="D477" s="33" t="s">
        <v>3024</v>
      </c>
      <c r="E477" s="42">
        <v>32005.99</v>
      </c>
      <c r="F477" s="42">
        <v>27</v>
      </c>
      <c r="G477" s="42">
        <v>1185.4100000000001</v>
      </c>
      <c r="N477" s="50">
        <f t="shared" si="19"/>
        <v>699.39189999999996</v>
      </c>
      <c r="O477" s="50"/>
      <c r="P477" s="16">
        <f t="shared" si="20"/>
        <v>0</v>
      </c>
    </row>
    <row r="478" spans="1:16" ht="11.25" customHeight="1" outlineLevel="2">
      <c r="A478" s="14" t="s">
        <v>1864</v>
      </c>
      <c r="B478" s="15" t="s">
        <v>1865</v>
      </c>
      <c r="C478" s="15" t="s">
        <v>2470</v>
      </c>
      <c r="D478" s="33" t="s">
        <v>3024</v>
      </c>
      <c r="E478" s="42">
        <v>4604.7299999999996</v>
      </c>
      <c r="F478" s="42">
        <v>30</v>
      </c>
      <c r="G478" s="42">
        <v>153.49</v>
      </c>
      <c r="N478" s="50">
        <f t="shared" si="19"/>
        <v>90.559100000000001</v>
      </c>
      <c r="O478" s="50"/>
      <c r="P478" s="16">
        <f t="shared" si="20"/>
        <v>0</v>
      </c>
    </row>
    <row r="479" spans="1:16" ht="11.25" customHeight="1" outlineLevel="2">
      <c r="A479" s="14" t="s">
        <v>1866</v>
      </c>
      <c r="B479" s="15" t="s">
        <v>1867</v>
      </c>
      <c r="C479" s="15" t="s">
        <v>2470</v>
      </c>
      <c r="D479" s="33" t="s">
        <v>3024</v>
      </c>
      <c r="E479" s="42">
        <v>741.77</v>
      </c>
      <c r="F479" s="42">
        <v>2</v>
      </c>
      <c r="G479" s="42">
        <v>370.89</v>
      </c>
      <c r="N479" s="50">
        <f t="shared" si="19"/>
        <v>218.82509999999999</v>
      </c>
      <c r="O479" s="50"/>
      <c r="P479" s="16">
        <f t="shared" si="20"/>
        <v>0</v>
      </c>
    </row>
    <row r="480" spans="1:16" ht="11.85" customHeight="1" outlineLevel="1">
      <c r="A480" s="13" t="s">
        <v>3049</v>
      </c>
      <c r="B480" s="13"/>
      <c r="C480" s="13"/>
      <c r="D480" s="34"/>
      <c r="E480" s="43"/>
      <c r="F480" s="44"/>
      <c r="G480" s="44"/>
      <c r="N480" s="50">
        <f t="shared" si="19"/>
        <v>0</v>
      </c>
      <c r="O480" s="50"/>
      <c r="P480" s="16">
        <f t="shared" si="20"/>
        <v>0</v>
      </c>
    </row>
    <row r="481" spans="1:16" ht="11.85" customHeight="1" outlineLevel="2">
      <c r="A481" s="14" t="s">
        <v>2024</v>
      </c>
      <c r="B481" s="15" t="s">
        <v>2025</v>
      </c>
      <c r="C481" s="15" t="s">
        <v>2470</v>
      </c>
      <c r="D481" s="33" t="s">
        <v>3049</v>
      </c>
      <c r="E481" s="42">
        <v>2103.21</v>
      </c>
      <c r="F481" s="42">
        <v>4600</v>
      </c>
      <c r="G481" s="42">
        <v>0.46</v>
      </c>
      <c r="N481" s="52">
        <f t="shared" si="19"/>
        <v>0.27139999999999997</v>
      </c>
      <c r="O481" s="50"/>
      <c r="P481" s="16">
        <f t="shared" si="20"/>
        <v>0</v>
      </c>
    </row>
    <row r="482" spans="1:16" ht="22.35" customHeight="1" outlineLevel="2">
      <c r="A482" s="14" t="s">
        <v>1388</v>
      </c>
      <c r="B482" s="15" t="s">
        <v>1389</v>
      </c>
      <c r="C482" s="15" t="s">
        <v>2470</v>
      </c>
      <c r="D482" s="33" t="s">
        <v>3049</v>
      </c>
      <c r="E482" s="42">
        <v>59854.720000000001</v>
      </c>
      <c r="F482" s="42">
        <v>1586</v>
      </c>
      <c r="G482" s="42">
        <v>37.74</v>
      </c>
      <c r="N482" s="50">
        <f t="shared" si="19"/>
        <v>22.2666</v>
      </c>
      <c r="O482" s="50"/>
      <c r="P482" s="16">
        <f t="shared" si="20"/>
        <v>0</v>
      </c>
    </row>
    <row r="483" spans="1:16" ht="11.85" customHeight="1" outlineLevel="2">
      <c r="A483" s="14" t="s">
        <v>2026</v>
      </c>
      <c r="B483" s="15" t="s">
        <v>2027</v>
      </c>
      <c r="C483" s="15" t="s">
        <v>2470</v>
      </c>
      <c r="D483" s="33" t="s">
        <v>3049</v>
      </c>
      <c r="E483" s="42">
        <v>10692.73</v>
      </c>
      <c r="F483" s="42">
        <v>77</v>
      </c>
      <c r="G483" s="42">
        <v>138.87</v>
      </c>
      <c r="N483" s="50">
        <f t="shared" si="19"/>
        <v>81.933300000000003</v>
      </c>
      <c r="O483" s="50"/>
      <c r="P483" s="16">
        <f t="shared" si="20"/>
        <v>0</v>
      </c>
    </row>
    <row r="484" spans="1:16" ht="11.85" customHeight="1" outlineLevel="2">
      <c r="A484" s="14" t="s">
        <v>2028</v>
      </c>
      <c r="B484" s="15" t="s">
        <v>2029</v>
      </c>
      <c r="C484" s="15" t="s">
        <v>2470</v>
      </c>
      <c r="D484" s="33" t="s">
        <v>3049</v>
      </c>
      <c r="E484" s="42">
        <v>2184.16</v>
      </c>
      <c r="F484" s="42">
        <v>14</v>
      </c>
      <c r="G484" s="42">
        <v>156.01</v>
      </c>
      <c r="N484" s="50">
        <f t="shared" si="19"/>
        <v>92.045899999999989</v>
      </c>
      <c r="O484" s="50"/>
      <c r="P484" s="16">
        <f t="shared" si="20"/>
        <v>0</v>
      </c>
    </row>
    <row r="485" spans="1:16" ht="11.85" customHeight="1" outlineLevel="2">
      <c r="A485" s="14" t="s">
        <v>2030</v>
      </c>
      <c r="B485" s="15" t="s">
        <v>2031</v>
      </c>
      <c r="C485" s="15" t="s">
        <v>2470</v>
      </c>
      <c r="D485" s="33" t="s">
        <v>3049</v>
      </c>
      <c r="E485" s="42">
        <v>15733.52</v>
      </c>
      <c r="F485" s="42">
        <v>17</v>
      </c>
      <c r="G485" s="42">
        <v>925.5</v>
      </c>
      <c r="N485" s="50">
        <f t="shared" si="19"/>
        <v>546.04499999999996</v>
      </c>
      <c r="O485" s="50"/>
      <c r="P485" s="16">
        <f t="shared" si="20"/>
        <v>0</v>
      </c>
    </row>
    <row r="486" spans="1:16" ht="11.85" customHeight="1" outlineLevel="2">
      <c r="A486" s="14" t="s">
        <v>2032</v>
      </c>
      <c r="B486" s="15" t="s">
        <v>2033</v>
      </c>
      <c r="C486" s="15" t="s">
        <v>2470</v>
      </c>
      <c r="D486" s="33" t="s">
        <v>3049</v>
      </c>
      <c r="E486" s="42">
        <v>7299.05</v>
      </c>
      <c r="F486" s="42">
        <v>5</v>
      </c>
      <c r="G486" s="42">
        <v>1459.81</v>
      </c>
      <c r="N486" s="50">
        <f t="shared" si="19"/>
        <v>861.28789999999992</v>
      </c>
      <c r="O486" s="50"/>
      <c r="P486" s="16">
        <f t="shared" si="20"/>
        <v>0</v>
      </c>
    </row>
    <row r="487" spans="1:16" ht="11.85" customHeight="1" outlineLevel="2">
      <c r="A487" s="14" t="s">
        <v>2034</v>
      </c>
      <c r="B487" s="15" t="s">
        <v>2035</v>
      </c>
      <c r="C487" s="15" t="s">
        <v>2470</v>
      </c>
      <c r="D487" s="33" t="s">
        <v>3049</v>
      </c>
      <c r="E487" s="42">
        <v>7299.07</v>
      </c>
      <c r="F487" s="42">
        <v>5</v>
      </c>
      <c r="G487" s="42">
        <v>1459.81</v>
      </c>
      <c r="N487" s="50">
        <f t="shared" si="19"/>
        <v>861.28789999999992</v>
      </c>
      <c r="O487" s="50"/>
      <c r="P487" s="16">
        <f t="shared" si="20"/>
        <v>0</v>
      </c>
    </row>
    <row r="488" spans="1:16" ht="11.85" customHeight="1" outlineLevel="2">
      <c r="A488" s="14" t="s">
        <v>2036</v>
      </c>
      <c r="B488" s="15" t="s">
        <v>2037</v>
      </c>
      <c r="C488" s="15" t="s">
        <v>2470</v>
      </c>
      <c r="D488" s="33" t="s">
        <v>3049</v>
      </c>
      <c r="E488" s="42">
        <v>1975.34</v>
      </c>
      <c r="F488" s="42">
        <v>20</v>
      </c>
      <c r="G488" s="42">
        <v>98.77</v>
      </c>
      <c r="N488" s="50">
        <f t="shared" si="19"/>
        <v>58.274299999999997</v>
      </c>
      <c r="O488" s="50"/>
      <c r="P488" s="16">
        <f t="shared" si="20"/>
        <v>0</v>
      </c>
    </row>
    <row r="489" spans="1:16" ht="11.85" customHeight="1" outlineLevel="2">
      <c r="A489" s="14" t="s">
        <v>2038</v>
      </c>
      <c r="B489" s="15" t="s">
        <v>2039</v>
      </c>
      <c r="C489" s="15" t="s">
        <v>2470</v>
      </c>
      <c r="D489" s="33" t="s">
        <v>3049</v>
      </c>
      <c r="E489" s="42">
        <v>1154.74</v>
      </c>
      <c r="F489" s="42">
        <v>10</v>
      </c>
      <c r="G489" s="42">
        <v>115.47</v>
      </c>
      <c r="N489" s="50">
        <f t="shared" si="19"/>
        <v>68.127299999999991</v>
      </c>
      <c r="O489" s="50"/>
      <c r="P489" s="16">
        <f t="shared" si="20"/>
        <v>0</v>
      </c>
    </row>
    <row r="490" spans="1:16" ht="11.85" customHeight="1" outlineLevel="2">
      <c r="A490" s="14" t="s">
        <v>2040</v>
      </c>
      <c r="B490" s="15" t="s">
        <v>2041</v>
      </c>
      <c r="C490" s="15" t="s">
        <v>2470</v>
      </c>
      <c r="D490" s="33" t="s">
        <v>3049</v>
      </c>
      <c r="E490" s="42">
        <v>2995.48</v>
      </c>
      <c r="F490" s="42">
        <v>450</v>
      </c>
      <c r="G490" s="42">
        <v>6.66</v>
      </c>
      <c r="N490" s="52">
        <f t="shared" ref="N490:N553" si="21">G490*1.18*0.5</f>
        <v>3.9293999999999998</v>
      </c>
      <c r="O490" s="50"/>
      <c r="P490" s="16">
        <f t="shared" si="20"/>
        <v>0</v>
      </c>
    </row>
    <row r="491" spans="1:16" ht="11.85" customHeight="1" outlineLevel="2">
      <c r="A491" s="14" t="s">
        <v>2042</v>
      </c>
      <c r="B491" s="15" t="s">
        <v>2043</v>
      </c>
      <c r="C491" s="15" t="s">
        <v>2470</v>
      </c>
      <c r="D491" s="33" t="s">
        <v>3049</v>
      </c>
      <c r="E491" s="42">
        <v>2123.81</v>
      </c>
      <c r="F491" s="42">
        <v>10</v>
      </c>
      <c r="G491" s="42">
        <v>212.38</v>
      </c>
      <c r="N491" s="50">
        <f t="shared" si="21"/>
        <v>125.30419999999999</v>
      </c>
      <c r="O491" s="50"/>
      <c r="P491" s="16">
        <f t="shared" si="20"/>
        <v>0</v>
      </c>
    </row>
    <row r="492" spans="1:16" ht="11.85" customHeight="1" outlineLevel="2">
      <c r="A492" s="14" t="s">
        <v>2044</v>
      </c>
      <c r="B492" s="15" t="s">
        <v>2045</v>
      </c>
      <c r="C492" s="15" t="s">
        <v>2470</v>
      </c>
      <c r="D492" s="33" t="s">
        <v>3049</v>
      </c>
      <c r="E492" s="42">
        <v>9144.52</v>
      </c>
      <c r="F492" s="42">
        <v>36</v>
      </c>
      <c r="G492" s="42">
        <v>254.01</v>
      </c>
      <c r="N492" s="50">
        <f t="shared" si="21"/>
        <v>149.86589999999998</v>
      </c>
      <c r="O492" s="50"/>
      <c r="P492" s="16">
        <f t="shared" si="20"/>
        <v>0</v>
      </c>
    </row>
    <row r="493" spans="1:16" ht="11.85" customHeight="1" outlineLevel="1">
      <c r="A493" s="13" t="s">
        <v>3120</v>
      </c>
      <c r="B493" s="13"/>
      <c r="C493" s="13"/>
      <c r="D493" s="34"/>
      <c r="E493" s="43"/>
      <c r="F493" s="44"/>
      <c r="G493" s="44"/>
      <c r="N493" s="50">
        <f t="shared" si="21"/>
        <v>0</v>
      </c>
      <c r="O493" s="50"/>
      <c r="P493" s="16">
        <f t="shared" si="20"/>
        <v>0</v>
      </c>
    </row>
    <row r="494" spans="1:16" ht="11.85" customHeight="1" outlineLevel="2">
      <c r="A494" s="14" t="s">
        <v>2046</v>
      </c>
      <c r="B494" s="15" t="s">
        <v>2047</v>
      </c>
      <c r="C494" s="15" t="s">
        <v>2470</v>
      </c>
      <c r="D494" s="33" t="s">
        <v>3120</v>
      </c>
      <c r="E494" s="42">
        <v>14796.22</v>
      </c>
      <c r="F494" s="42">
        <v>8</v>
      </c>
      <c r="G494" s="42">
        <v>1849.53</v>
      </c>
      <c r="N494" s="50">
        <f t="shared" si="21"/>
        <v>1091.2227</v>
      </c>
      <c r="O494" s="50"/>
      <c r="P494" s="16">
        <f t="shared" si="20"/>
        <v>0</v>
      </c>
    </row>
    <row r="495" spans="1:16" ht="11.85" customHeight="1" outlineLevel="2">
      <c r="A495" s="14" t="s">
        <v>2048</v>
      </c>
      <c r="B495" s="15" t="s">
        <v>2049</v>
      </c>
      <c r="C495" s="15" t="s">
        <v>2470</v>
      </c>
      <c r="D495" s="33" t="s">
        <v>3120</v>
      </c>
      <c r="E495" s="42">
        <v>54749.29</v>
      </c>
      <c r="F495" s="42">
        <v>956</v>
      </c>
      <c r="G495" s="42">
        <v>57.27</v>
      </c>
      <c r="N495" s="50">
        <f t="shared" si="21"/>
        <v>33.789299999999997</v>
      </c>
      <c r="O495" s="50"/>
      <c r="P495" s="16">
        <f t="shared" si="20"/>
        <v>0</v>
      </c>
    </row>
    <row r="496" spans="1:16" ht="11.85" customHeight="1" outlineLevel="2">
      <c r="A496" s="14" t="s">
        <v>2050</v>
      </c>
      <c r="B496" s="15" t="s">
        <v>2051</v>
      </c>
      <c r="C496" s="15" t="s">
        <v>2470</v>
      </c>
      <c r="D496" s="33" t="s">
        <v>3120</v>
      </c>
      <c r="E496" s="42">
        <v>31624.26</v>
      </c>
      <c r="F496" s="42">
        <v>443</v>
      </c>
      <c r="G496" s="42">
        <v>71.39</v>
      </c>
      <c r="N496" s="50">
        <f t="shared" si="21"/>
        <v>42.120100000000001</v>
      </c>
      <c r="O496" s="50"/>
      <c r="P496" s="16">
        <f t="shared" si="20"/>
        <v>0</v>
      </c>
    </row>
    <row r="497" spans="1:16" ht="11.85" customHeight="1" outlineLevel="2">
      <c r="A497" s="14" t="s">
        <v>2052</v>
      </c>
      <c r="B497" s="15" t="s">
        <v>2053</v>
      </c>
      <c r="C497" s="15" t="s">
        <v>2470</v>
      </c>
      <c r="D497" s="33" t="s">
        <v>3120</v>
      </c>
      <c r="E497" s="42">
        <v>17175.099999999999</v>
      </c>
      <c r="F497" s="42">
        <v>396</v>
      </c>
      <c r="G497" s="42">
        <v>43.37</v>
      </c>
      <c r="N497" s="50">
        <f t="shared" si="21"/>
        <v>25.588299999999997</v>
      </c>
      <c r="O497" s="50"/>
      <c r="P497" s="16">
        <f t="shared" si="20"/>
        <v>0</v>
      </c>
    </row>
    <row r="498" spans="1:16" ht="11.85" customHeight="1" outlineLevel="2">
      <c r="A498" s="14" t="s">
        <v>3320</v>
      </c>
      <c r="B498" s="15" t="s">
        <v>1387</v>
      </c>
      <c r="C498" s="15" t="s">
        <v>2470</v>
      </c>
      <c r="D498" s="33" t="s">
        <v>3120</v>
      </c>
      <c r="E498" s="42">
        <v>5629.26</v>
      </c>
      <c r="F498" s="42">
        <v>50</v>
      </c>
      <c r="G498" s="42">
        <v>112.59</v>
      </c>
      <c r="N498" s="50">
        <f t="shared" si="21"/>
        <v>66.428100000000001</v>
      </c>
      <c r="O498" s="50"/>
      <c r="P498" s="16">
        <f t="shared" si="20"/>
        <v>0</v>
      </c>
    </row>
    <row r="499" spans="1:16" ht="11.85" customHeight="1" outlineLevel="2">
      <c r="A499" s="14" t="s">
        <v>2054</v>
      </c>
      <c r="B499" s="15" t="s">
        <v>2055</v>
      </c>
      <c r="C499" s="15" t="s">
        <v>2470</v>
      </c>
      <c r="D499" s="33" t="s">
        <v>3120</v>
      </c>
      <c r="E499" s="42">
        <v>14665.41</v>
      </c>
      <c r="F499" s="42">
        <v>196</v>
      </c>
      <c r="G499" s="42">
        <v>74.819999999999993</v>
      </c>
      <c r="N499" s="50">
        <f t="shared" si="21"/>
        <v>44.143799999999992</v>
      </c>
      <c r="O499" s="50"/>
      <c r="P499" s="16">
        <f t="shared" si="20"/>
        <v>0</v>
      </c>
    </row>
    <row r="500" spans="1:16" ht="11.85" customHeight="1" outlineLevel="2">
      <c r="A500" s="14" t="s">
        <v>2056</v>
      </c>
      <c r="B500" s="15" t="s">
        <v>2057</v>
      </c>
      <c r="C500" s="15" t="s">
        <v>2470</v>
      </c>
      <c r="D500" s="33" t="s">
        <v>3120</v>
      </c>
      <c r="E500" s="42">
        <v>6722.43</v>
      </c>
      <c r="F500" s="42">
        <v>108</v>
      </c>
      <c r="G500" s="42">
        <v>62.24</v>
      </c>
      <c r="N500" s="50">
        <f t="shared" si="21"/>
        <v>36.721600000000002</v>
      </c>
      <c r="O500" s="50"/>
      <c r="P500" s="16">
        <f t="shared" si="20"/>
        <v>0</v>
      </c>
    </row>
    <row r="501" spans="1:16" ht="11.85" customHeight="1" outlineLevel="2">
      <c r="A501" s="14" t="s">
        <v>2058</v>
      </c>
      <c r="B501" s="15" t="s">
        <v>2059</v>
      </c>
      <c r="C501" s="15" t="s">
        <v>2470</v>
      </c>
      <c r="D501" s="33" t="s">
        <v>3120</v>
      </c>
      <c r="E501" s="42">
        <v>129512.95</v>
      </c>
      <c r="F501" s="42">
        <v>1150</v>
      </c>
      <c r="G501" s="42">
        <v>112.62</v>
      </c>
      <c r="N501" s="50">
        <f t="shared" si="21"/>
        <v>66.445800000000006</v>
      </c>
      <c r="O501" s="50"/>
      <c r="P501" s="16">
        <f t="shared" si="20"/>
        <v>0</v>
      </c>
    </row>
    <row r="502" spans="1:16" ht="11.85" customHeight="1" outlineLevel="2">
      <c r="A502" s="14" t="s">
        <v>2060</v>
      </c>
      <c r="B502" s="15" t="s">
        <v>2061</v>
      </c>
      <c r="C502" s="15" t="s">
        <v>2470</v>
      </c>
      <c r="D502" s="33" t="s">
        <v>3120</v>
      </c>
      <c r="E502" s="42">
        <v>53827.39</v>
      </c>
      <c r="F502" s="42">
        <v>1380</v>
      </c>
      <c r="G502" s="42">
        <v>39.01</v>
      </c>
      <c r="N502" s="50">
        <f t="shared" si="21"/>
        <v>23.015899999999998</v>
      </c>
      <c r="O502" s="50"/>
      <c r="P502" s="16">
        <f t="shared" si="20"/>
        <v>0</v>
      </c>
    </row>
    <row r="503" spans="1:16" ht="11.85" customHeight="1" outlineLevel="2">
      <c r="A503" s="14" t="s">
        <v>2062</v>
      </c>
      <c r="B503" s="15" t="s">
        <v>2063</v>
      </c>
      <c r="C503" s="15" t="s">
        <v>2470</v>
      </c>
      <c r="D503" s="33" t="s">
        <v>3120</v>
      </c>
      <c r="E503" s="42">
        <v>6265.93</v>
      </c>
      <c r="F503" s="42">
        <v>1130</v>
      </c>
      <c r="G503" s="42">
        <v>5.55</v>
      </c>
      <c r="N503" s="52">
        <f t="shared" si="21"/>
        <v>3.2744999999999997</v>
      </c>
      <c r="O503" s="50"/>
      <c r="P503" s="16">
        <f t="shared" si="20"/>
        <v>0</v>
      </c>
    </row>
    <row r="504" spans="1:16" ht="11.85" customHeight="1" outlineLevel="2">
      <c r="A504" s="14" t="s">
        <v>2064</v>
      </c>
      <c r="B504" s="15" t="s">
        <v>2065</v>
      </c>
      <c r="C504" s="15" t="s">
        <v>2470</v>
      </c>
      <c r="D504" s="33" t="s">
        <v>3120</v>
      </c>
      <c r="E504" s="42">
        <v>67224.289999999994</v>
      </c>
      <c r="F504" s="42">
        <v>900</v>
      </c>
      <c r="G504" s="42">
        <v>74.69</v>
      </c>
      <c r="N504" s="50">
        <f t="shared" si="21"/>
        <v>44.067099999999996</v>
      </c>
      <c r="O504" s="50"/>
      <c r="P504" s="16">
        <f t="shared" si="20"/>
        <v>0</v>
      </c>
    </row>
    <row r="505" spans="1:16" ht="11.85" customHeight="1" outlineLevel="2">
      <c r="A505" s="14" t="s">
        <v>2066</v>
      </c>
      <c r="B505" s="15" t="s">
        <v>2067</v>
      </c>
      <c r="C505" s="15" t="s">
        <v>2470</v>
      </c>
      <c r="D505" s="33" t="s">
        <v>3120</v>
      </c>
      <c r="E505" s="42">
        <v>114994.02</v>
      </c>
      <c r="F505" s="42">
        <v>973</v>
      </c>
      <c r="G505" s="42">
        <v>118.19</v>
      </c>
      <c r="N505" s="50">
        <f t="shared" si="21"/>
        <v>69.732099999999988</v>
      </c>
      <c r="O505" s="50"/>
      <c r="P505" s="16">
        <f t="shared" si="20"/>
        <v>0</v>
      </c>
    </row>
    <row r="506" spans="1:16" ht="11.85" customHeight="1" outlineLevel="2">
      <c r="A506" s="14" t="s">
        <v>2068</v>
      </c>
      <c r="B506" s="15" t="s">
        <v>2069</v>
      </c>
      <c r="C506" s="15" t="s">
        <v>2470</v>
      </c>
      <c r="D506" s="33" t="s">
        <v>3120</v>
      </c>
      <c r="E506" s="42">
        <v>5350.25</v>
      </c>
      <c r="F506" s="42">
        <v>700</v>
      </c>
      <c r="G506" s="42">
        <v>7.64</v>
      </c>
      <c r="N506" s="52">
        <f t="shared" si="21"/>
        <v>4.5075999999999992</v>
      </c>
      <c r="O506" s="50"/>
      <c r="P506" s="16">
        <f t="shared" si="20"/>
        <v>0</v>
      </c>
    </row>
    <row r="507" spans="1:16" ht="22.35" customHeight="1" outlineLevel="2">
      <c r="A507" s="14" t="s">
        <v>2070</v>
      </c>
      <c r="B507" s="15" t="s">
        <v>2071</v>
      </c>
      <c r="C507" s="15" t="s">
        <v>2470</v>
      </c>
      <c r="D507" s="33" t="s">
        <v>3120</v>
      </c>
      <c r="E507" s="42">
        <v>877.27</v>
      </c>
      <c r="F507" s="42">
        <v>1</v>
      </c>
      <c r="G507" s="42">
        <v>877.27</v>
      </c>
      <c r="N507" s="50">
        <f t="shared" si="21"/>
        <v>517.58929999999998</v>
      </c>
      <c r="O507" s="50"/>
      <c r="P507" s="16">
        <f t="shared" si="20"/>
        <v>0</v>
      </c>
    </row>
    <row r="508" spans="1:16" ht="11.85" customHeight="1" outlineLevel="2">
      <c r="A508" s="14" t="s">
        <v>2314</v>
      </c>
      <c r="B508" s="15" t="s">
        <v>2315</v>
      </c>
      <c r="C508" s="15" t="s">
        <v>2470</v>
      </c>
      <c r="D508" s="33" t="s">
        <v>3120</v>
      </c>
      <c r="E508" s="42">
        <v>14387.22</v>
      </c>
      <c r="F508" s="42">
        <v>20</v>
      </c>
      <c r="G508" s="42">
        <v>719.36</v>
      </c>
      <c r="N508" s="50">
        <f t="shared" si="21"/>
        <v>424.42239999999998</v>
      </c>
      <c r="O508" s="50"/>
      <c r="P508" s="16">
        <f t="shared" si="20"/>
        <v>0</v>
      </c>
    </row>
    <row r="509" spans="1:16" ht="11.85" customHeight="1" outlineLevel="2">
      <c r="A509" s="14" t="s">
        <v>1896</v>
      </c>
      <c r="B509" s="15" t="s">
        <v>1897</v>
      </c>
      <c r="C509" s="15" t="s">
        <v>2470</v>
      </c>
      <c r="D509" s="33" t="s">
        <v>3120</v>
      </c>
      <c r="E509" s="42">
        <v>17384.560000000001</v>
      </c>
      <c r="F509" s="42">
        <v>20</v>
      </c>
      <c r="G509" s="42">
        <v>869.23</v>
      </c>
      <c r="N509" s="50">
        <f t="shared" si="21"/>
        <v>512.84569999999997</v>
      </c>
      <c r="O509" s="50"/>
      <c r="P509" s="16">
        <f t="shared" si="20"/>
        <v>0</v>
      </c>
    </row>
    <row r="510" spans="1:16" ht="11.85" customHeight="1" outlineLevel="2">
      <c r="A510" s="14" t="s">
        <v>1898</v>
      </c>
      <c r="B510" s="15" t="s">
        <v>1899</v>
      </c>
      <c r="C510" s="15" t="s">
        <v>2470</v>
      </c>
      <c r="D510" s="33" t="s">
        <v>3120</v>
      </c>
      <c r="E510" s="42">
        <v>16325.5</v>
      </c>
      <c r="F510" s="42">
        <v>19</v>
      </c>
      <c r="G510" s="42">
        <v>859.24</v>
      </c>
      <c r="N510" s="50">
        <f t="shared" si="21"/>
        <v>506.95159999999998</v>
      </c>
      <c r="O510" s="50"/>
      <c r="P510" s="16">
        <f t="shared" ref="P510:P570" si="22">SUM(I510:M510)</f>
        <v>0</v>
      </c>
    </row>
    <row r="511" spans="1:16" ht="11.85" customHeight="1" outlineLevel="2">
      <c r="A511" s="14" t="s">
        <v>1900</v>
      </c>
      <c r="B511" s="15" t="s">
        <v>1901</v>
      </c>
      <c r="C511" s="15" t="s">
        <v>2470</v>
      </c>
      <c r="D511" s="33" t="s">
        <v>3120</v>
      </c>
      <c r="E511" s="42">
        <v>16325.5</v>
      </c>
      <c r="F511" s="42">
        <v>19</v>
      </c>
      <c r="G511" s="42">
        <v>859.24</v>
      </c>
      <c r="N511" s="50">
        <f t="shared" si="21"/>
        <v>506.95159999999998</v>
      </c>
      <c r="O511" s="50"/>
      <c r="P511" s="16">
        <f t="shared" si="22"/>
        <v>0</v>
      </c>
    </row>
    <row r="512" spans="1:16" ht="11.85" customHeight="1" outlineLevel="2">
      <c r="A512" s="14" t="s">
        <v>1902</v>
      </c>
      <c r="B512" s="15" t="s">
        <v>1903</v>
      </c>
      <c r="C512" s="15" t="s">
        <v>2470</v>
      </c>
      <c r="D512" s="33" t="s">
        <v>3120</v>
      </c>
      <c r="E512" s="42">
        <v>15586.16</v>
      </c>
      <c r="F512" s="42">
        <v>20</v>
      </c>
      <c r="G512" s="42">
        <v>779.31</v>
      </c>
      <c r="N512" s="50">
        <f t="shared" si="21"/>
        <v>459.79289999999992</v>
      </c>
      <c r="O512" s="50"/>
      <c r="P512" s="16">
        <f t="shared" si="22"/>
        <v>0</v>
      </c>
    </row>
    <row r="513" spans="1:16" ht="11.85" customHeight="1" outlineLevel="2">
      <c r="A513" s="14" t="s">
        <v>1904</v>
      </c>
      <c r="B513" s="15" t="s">
        <v>1905</v>
      </c>
      <c r="C513" s="15" t="s">
        <v>2470</v>
      </c>
      <c r="D513" s="33" t="s">
        <v>3120</v>
      </c>
      <c r="E513" s="42">
        <v>15586.15</v>
      </c>
      <c r="F513" s="42">
        <v>20</v>
      </c>
      <c r="G513" s="42">
        <v>779.31</v>
      </c>
      <c r="N513" s="50">
        <f t="shared" si="21"/>
        <v>459.79289999999992</v>
      </c>
      <c r="O513" s="50"/>
      <c r="P513" s="16">
        <f t="shared" si="22"/>
        <v>0</v>
      </c>
    </row>
    <row r="514" spans="1:16" ht="11.85" customHeight="1" outlineLevel="2">
      <c r="A514" s="14" t="s">
        <v>1906</v>
      </c>
      <c r="B514" s="15" t="s">
        <v>1907</v>
      </c>
      <c r="C514" s="15" t="s">
        <v>2470</v>
      </c>
      <c r="D514" s="33" t="s">
        <v>3120</v>
      </c>
      <c r="E514" s="42">
        <v>42144.42</v>
      </c>
      <c r="F514" s="42">
        <v>7</v>
      </c>
      <c r="G514" s="42">
        <v>6020.63</v>
      </c>
      <c r="N514" s="50">
        <f t="shared" si="21"/>
        <v>3552.1716999999999</v>
      </c>
      <c r="O514" s="50"/>
      <c r="P514" s="16">
        <f t="shared" si="22"/>
        <v>0</v>
      </c>
    </row>
    <row r="515" spans="1:16" ht="11.85" customHeight="1" outlineLevel="2">
      <c r="A515" s="14" t="s">
        <v>1908</v>
      </c>
      <c r="B515" s="15" t="s">
        <v>1909</v>
      </c>
      <c r="C515" s="15" t="s">
        <v>2470</v>
      </c>
      <c r="D515" s="33" t="s">
        <v>3120</v>
      </c>
      <c r="E515" s="42">
        <v>51539.43</v>
      </c>
      <c r="F515" s="42">
        <v>21</v>
      </c>
      <c r="G515" s="42">
        <v>2454.2600000000002</v>
      </c>
      <c r="N515" s="50">
        <f t="shared" si="21"/>
        <v>1448.0134</v>
      </c>
      <c r="O515" s="50"/>
      <c r="P515" s="16">
        <f t="shared" si="22"/>
        <v>0</v>
      </c>
    </row>
    <row r="516" spans="1:16" ht="11.85" customHeight="1" outlineLevel="2">
      <c r="A516" s="14" t="s">
        <v>1910</v>
      </c>
      <c r="B516" s="15" t="s">
        <v>1911</v>
      </c>
      <c r="C516" s="15" t="s">
        <v>2470</v>
      </c>
      <c r="D516" s="33" t="s">
        <v>3120</v>
      </c>
      <c r="E516" s="42">
        <v>51872.480000000003</v>
      </c>
      <c r="F516" s="42">
        <v>16</v>
      </c>
      <c r="G516" s="42">
        <v>3242.03</v>
      </c>
      <c r="N516" s="50">
        <f t="shared" si="21"/>
        <v>1912.7977000000001</v>
      </c>
      <c r="O516" s="50"/>
      <c r="P516" s="16">
        <f t="shared" si="22"/>
        <v>0</v>
      </c>
    </row>
    <row r="517" spans="1:16" ht="11.85" customHeight="1" outlineLevel="2">
      <c r="A517" s="14" t="s">
        <v>1912</v>
      </c>
      <c r="B517" s="15" t="s">
        <v>1913</v>
      </c>
      <c r="C517" s="15" t="s">
        <v>2470</v>
      </c>
      <c r="D517" s="33" t="s">
        <v>3120</v>
      </c>
      <c r="E517" s="42">
        <v>30563.85</v>
      </c>
      <c r="F517" s="42">
        <v>100</v>
      </c>
      <c r="G517" s="42">
        <v>305.64</v>
      </c>
      <c r="M517" s="3">
        <v>180</v>
      </c>
      <c r="N517" s="50">
        <f t="shared" si="21"/>
        <v>180.32759999999999</v>
      </c>
      <c r="O517" s="50"/>
      <c r="P517" s="16">
        <f t="shared" si="22"/>
        <v>180</v>
      </c>
    </row>
    <row r="518" spans="1:16" ht="11.85" customHeight="1" outlineLevel="2">
      <c r="A518" s="14" t="s">
        <v>1914</v>
      </c>
      <c r="B518" s="15" t="s">
        <v>1915</v>
      </c>
      <c r="C518" s="15" t="s">
        <v>2470</v>
      </c>
      <c r="D518" s="33" t="s">
        <v>3120</v>
      </c>
      <c r="E518" s="42">
        <v>3769.19</v>
      </c>
      <c r="F518" s="42">
        <v>106</v>
      </c>
      <c r="G518" s="42">
        <v>35.56</v>
      </c>
      <c r="M518" s="3">
        <v>21</v>
      </c>
      <c r="N518" s="50">
        <f t="shared" si="21"/>
        <v>20.980399999999999</v>
      </c>
      <c r="O518" s="50"/>
      <c r="P518" s="16">
        <f t="shared" si="22"/>
        <v>21</v>
      </c>
    </row>
    <row r="519" spans="1:16" ht="11.85" customHeight="1" outlineLevel="2">
      <c r="A519" s="14" t="s">
        <v>1916</v>
      </c>
      <c r="B519" s="15" t="s">
        <v>1917</v>
      </c>
      <c r="C519" s="15" t="s">
        <v>2470</v>
      </c>
      <c r="D519" s="33" t="s">
        <v>3120</v>
      </c>
      <c r="E519" s="42">
        <v>76218.73</v>
      </c>
      <c r="F519" s="42">
        <v>2761</v>
      </c>
      <c r="G519" s="42">
        <v>27.61</v>
      </c>
      <c r="M519" s="3">
        <v>16</v>
      </c>
      <c r="N519" s="50">
        <f t="shared" si="21"/>
        <v>16.289899999999999</v>
      </c>
      <c r="O519" s="50"/>
      <c r="P519" s="16">
        <f t="shared" si="22"/>
        <v>16</v>
      </c>
    </row>
    <row r="520" spans="1:16" ht="11.85" customHeight="1" outlineLevel="1">
      <c r="A520" s="13" t="s">
        <v>3140</v>
      </c>
      <c r="B520" s="13"/>
      <c r="C520" s="13"/>
      <c r="D520" s="34"/>
      <c r="E520" s="43"/>
      <c r="F520" s="44"/>
      <c r="G520" s="44"/>
      <c r="N520" s="50">
        <f t="shared" si="21"/>
        <v>0</v>
      </c>
      <c r="O520" s="50"/>
      <c r="P520" s="16">
        <f t="shared" si="22"/>
        <v>0</v>
      </c>
    </row>
    <row r="521" spans="1:16" ht="11.85" customHeight="1" outlineLevel="2">
      <c r="A521" s="14" t="s">
        <v>3318</v>
      </c>
      <c r="B521" s="15" t="s">
        <v>3319</v>
      </c>
      <c r="C521" s="15" t="s">
        <v>2470</v>
      </c>
      <c r="D521" s="33" t="s">
        <v>3140</v>
      </c>
      <c r="E521" s="42">
        <v>536491.93999999994</v>
      </c>
      <c r="F521" s="42">
        <v>1362</v>
      </c>
      <c r="G521" s="42">
        <v>393.9</v>
      </c>
      <c r="N521" s="50">
        <f t="shared" si="21"/>
        <v>232.40099999999998</v>
      </c>
      <c r="O521" s="50"/>
      <c r="P521" s="16">
        <f t="shared" si="22"/>
        <v>0</v>
      </c>
    </row>
    <row r="522" spans="1:16" ht="11.85" customHeight="1" outlineLevel="2">
      <c r="A522" s="14" t="s">
        <v>1918</v>
      </c>
      <c r="B522" s="15" t="s">
        <v>1919</v>
      </c>
      <c r="C522" s="15" t="s">
        <v>2470</v>
      </c>
      <c r="D522" s="33" t="s">
        <v>3140</v>
      </c>
      <c r="E522" s="42">
        <v>8940</v>
      </c>
      <c r="F522" s="42">
        <v>59</v>
      </c>
      <c r="G522" s="42">
        <v>151.53</v>
      </c>
      <c r="N522" s="50">
        <f t="shared" si="21"/>
        <v>89.402699999999996</v>
      </c>
      <c r="O522" s="50"/>
      <c r="P522" s="16">
        <f t="shared" si="22"/>
        <v>0</v>
      </c>
    </row>
    <row r="523" spans="1:16" ht="11.85" customHeight="1" outlineLevel="2">
      <c r="A523" s="14" t="s">
        <v>1920</v>
      </c>
      <c r="B523" s="15" t="s">
        <v>1921</v>
      </c>
      <c r="C523" s="15" t="s">
        <v>2470</v>
      </c>
      <c r="D523" s="33" t="s">
        <v>3140</v>
      </c>
      <c r="E523" s="42">
        <v>14477.86</v>
      </c>
      <c r="F523" s="42">
        <v>2776</v>
      </c>
      <c r="G523" s="42">
        <v>5.22</v>
      </c>
      <c r="N523" s="52">
        <f t="shared" si="21"/>
        <v>3.0797999999999996</v>
      </c>
      <c r="O523" s="50"/>
      <c r="P523" s="16">
        <f t="shared" si="22"/>
        <v>0</v>
      </c>
    </row>
    <row r="524" spans="1:16" ht="11.85" customHeight="1" outlineLevel="2">
      <c r="A524" s="14" t="s">
        <v>1922</v>
      </c>
      <c r="B524" s="15" t="s">
        <v>1923</v>
      </c>
      <c r="C524" s="15" t="s">
        <v>2470</v>
      </c>
      <c r="D524" s="33" t="s">
        <v>3140</v>
      </c>
      <c r="E524" s="42">
        <v>20392.43</v>
      </c>
      <c r="F524" s="42">
        <v>2941</v>
      </c>
      <c r="G524" s="42">
        <v>6.93</v>
      </c>
      <c r="N524" s="52">
        <f t="shared" si="21"/>
        <v>4.0886999999999993</v>
      </c>
      <c r="O524" s="50"/>
      <c r="P524" s="16">
        <f t="shared" si="22"/>
        <v>0</v>
      </c>
    </row>
    <row r="525" spans="1:16" ht="11.85" customHeight="1" outlineLevel="2">
      <c r="A525" s="14" t="s">
        <v>1924</v>
      </c>
      <c r="B525" s="15" t="s">
        <v>1925</v>
      </c>
      <c r="C525" s="15" t="s">
        <v>2470</v>
      </c>
      <c r="D525" s="33" t="s">
        <v>3140</v>
      </c>
      <c r="E525" s="42">
        <v>3167.28</v>
      </c>
      <c r="F525" s="42">
        <v>1253</v>
      </c>
      <c r="G525" s="42">
        <v>2.5299999999999998</v>
      </c>
      <c r="K525" s="3">
        <v>1.3</v>
      </c>
      <c r="N525" s="52">
        <f t="shared" si="21"/>
        <v>1.4926999999999999</v>
      </c>
      <c r="O525" s="50"/>
      <c r="P525" s="16">
        <f t="shared" si="22"/>
        <v>1.3</v>
      </c>
    </row>
    <row r="526" spans="1:16" ht="11.85" customHeight="1" outlineLevel="2">
      <c r="A526" s="14" t="s">
        <v>1926</v>
      </c>
      <c r="B526" s="15" t="s">
        <v>1927</v>
      </c>
      <c r="C526" s="15" t="s">
        <v>2470</v>
      </c>
      <c r="D526" s="33" t="s">
        <v>3140</v>
      </c>
      <c r="E526" s="42">
        <v>220548.56</v>
      </c>
      <c r="F526" s="42">
        <v>288</v>
      </c>
      <c r="G526" s="42">
        <v>765.79</v>
      </c>
      <c r="N526" s="50">
        <f t="shared" si="21"/>
        <v>451.81609999999995</v>
      </c>
      <c r="O526" s="50"/>
      <c r="P526" s="16">
        <f t="shared" si="22"/>
        <v>0</v>
      </c>
    </row>
    <row r="527" spans="1:16" ht="11.85" customHeight="1" outlineLevel="2">
      <c r="A527" s="14" t="s">
        <v>1928</v>
      </c>
      <c r="B527" s="15" t="s">
        <v>1929</v>
      </c>
      <c r="C527" s="15" t="s">
        <v>2470</v>
      </c>
      <c r="D527" s="33" t="s">
        <v>3140</v>
      </c>
      <c r="E527" s="42">
        <v>106107.55</v>
      </c>
      <c r="F527" s="42">
        <v>180</v>
      </c>
      <c r="G527" s="42">
        <v>589.49</v>
      </c>
      <c r="N527" s="50">
        <f t="shared" si="21"/>
        <v>347.79910000000001</v>
      </c>
      <c r="O527" s="50"/>
      <c r="P527" s="16">
        <f t="shared" si="22"/>
        <v>0</v>
      </c>
    </row>
    <row r="528" spans="1:16" ht="11.85" customHeight="1" outlineLevel="2">
      <c r="A528" s="14" t="s">
        <v>1930</v>
      </c>
      <c r="B528" s="15" t="s">
        <v>1931</v>
      </c>
      <c r="C528" s="15" t="s">
        <v>2470</v>
      </c>
      <c r="D528" s="33" t="s">
        <v>3140</v>
      </c>
      <c r="E528" s="42">
        <v>14694.35</v>
      </c>
      <c r="F528" s="42">
        <v>20</v>
      </c>
      <c r="G528" s="42">
        <v>734.72</v>
      </c>
      <c r="N528" s="50">
        <f t="shared" si="21"/>
        <v>433.48480000000001</v>
      </c>
      <c r="O528" s="50"/>
      <c r="P528" s="16">
        <f t="shared" si="22"/>
        <v>0</v>
      </c>
    </row>
    <row r="529" spans="1:16" ht="11.85" customHeight="1" outlineLevel="2">
      <c r="A529" s="14" t="s">
        <v>1932</v>
      </c>
      <c r="B529" s="15" t="s">
        <v>1933</v>
      </c>
      <c r="C529" s="15" t="s">
        <v>2470</v>
      </c>
      <c r="D529" s="33" t="s">
        <v>3140</v>
      </c>
      <c r="E529" s="42">
        <v>73566.75</v>
      </c>
      <c r="F529" s="42">
        <v>582</v>
      </c>
      <c r="G529" s="42">
        <v>126.4</v>
      </c>
      <c r="N529" s="50">
        <f t="shared" si="21"/>
        <v>74.575999999999993</v>
      </c>
      <c r="O529" s="50"/>
      <c r="P529" s="16">
        <f t="shared" si="22"/>
        <v>0</v>
      </c>
    </row>
    <row r="530" spans="1:16" ht="11.85" customHeight="1" outlineLevel="2">
      <c r="A530" s="14" t="s">
        <v>1934</v>
      </c>
      <c r="B530" s="15" t="s">
        <v>1935</v>
      </c>
      <c r="C530" s="15" t="s">
        <v>2470</v>
      </c>
      <c r="D530" s="33" t="s">
        <v>3140</v>
      </c>
      <c r="E530" s="42">
        <v>50779.88</v>
      </c>
      <c r="F530" s="42">
        <v>76</v>
      </c>
      <c r="G530" s="42">
        <v>668.16</v>
      </c>
      <c r="N530" s="50">
        <f t="shared" si="21"/>
        <v>394.21439999999996</v>
      </c>
      <c r="O530" s="50"/>
      <c r="P530" s="16">
        <f t="shared" si="22"/>
        <v>0</v>
      </c>
    </row>
    <row r="531" spans="1:16" ht="11.85" customHeight="1" outlineLevel="2">
      <c r="A531" s="14" t="s">
        <v>1936</v>
      </c>
      <c r="B531" s="15" t="s">
        <v>1937</v>
      </c>
      <c r="C531" s="15" t="s">
        <v>2470</v>
      </c>
      <c r="D531" s="33" t="s">
        <v>3140</v>
      </c>
      <c r="E531" s="42">
        <v>10864.11</v>
      </c>
      <c r="F531" s="42">
        <v>16</v>
      </c>
      <c r="G531" s="42">
        <v>679.01</v>
      </c>
      <c r="N531" s="50">
        <f t="shared" si="21"/>
        <v>400.61589999999995</v>
      </c>
      <c r="O531" s="50"/>
      <c r="P531" s="16">
        <f t="shared" si="22"/>
        <v>0</v>
      </c>
    </row>
    <row r="532" spans="1:16" ht="11.85" customHeight="1" outlineLevel="2">
      <c r="A532" s="14" t="s">
        <v>1938</v>
      </c>
      <c r="B532" s="15" t="s">
        <v>1939</v>
      </c>
      <c r="C532" s="15" t="s">
        <v>2470</v>
      </c>
      <c r="D532" s="33" t="s">
        <v>3140</v>
      </c>
      <c r="E532" s="42">
        <v>161625.10999999999</v>
      </c>
      <c r="F532" s="42">
        <v>1460</v>
      </c>
      <c r="G532" s="42">
        <v>110.7</v>
      </c>
      <c r="N532" s="50">
        <f t="shared" si="21"/>
        <v>65.313000000000002</v>
      </c>
      <c r="O532" s="50"/>
      <c r="P532" s="16">
        <f t="shared" si="22"/>
        <v>0</v>
      </c>
    </row>
    <row r="533" spans="1:16" ht="11.85" customHeight="1" outlineLevel="2">
      <c r="A533" s="14" t="s">
        <v>1440</v>
      </c>
      <c r="B533" s="15" t="s">
        <v>1441</v>
      </c>
      <c r="C533" s="15" t="s">
        <v>2470</v>
      </c>
      <c r="D533" s="33" t="s">
        <v>3140</v>
      </c>
      <c r="E533" s="42">
        <v>97240.95</v>
      </c>
      <c r="F533" s="42">
        <v>2140</v>
      </c>
      <c r="G533" s="42">
        <v>45.44</v>
      </c>
      <c r="N533" s="50">
        <f t="shared" si="21"/>
        <v>26.809599999999996</v>
      </c>
      <c r="O533" s="50"/>
      <c r="P533" s="16">
        <f t="shared" si="22"/>
        <v>0</v>
      </c>
    </row>
    <row r="534" spans="1:16" ht="11.85" customHeight="1" outlineLevel="2">
      <c r="A534" s="14" t="s">
        <v>1940</v>
      </c>
      <c r="B534" s="15" t="s">
        <v>1941</v>
      </c>
      <c r="C534" s="15" t="s">
        <v>2470</v>
      </c>
      <c r="D534" s="33" t="s">
        <v>3140</v>
      </c>
      <c r="E534" s="42">
        <v>144155.85</v>
      </c>
      <c r="F534" s="42">
        <v>6070</v>
      </c>
      <c r="G534" s="42">
        <v>23.75</v>
      </c>
      <c r="N534" s="50">
        <f t="shared" si="21"/>
        <v>14.012499999999999</v>
      </c>
      <c r="O534" s="50"/>
      <c r="P534" s="16">
        <f t="shared" si="22"/>
        <v>0</v>
      </c>
    </row>
    <row r="535" spans="1:16" ht="11.85" customHeight="1" outlineLevel="2">
      <c r="A535" s="14" t="s">
        <v>1942</v>
      </c>
      <c r="B535" s="15" t="s">
        <v>1943</v>
      </c>
      <c r="C535" s="15" t="s">
        <v>2470</v>
      </c>
      <c r="D535" s="33" t="s">
        <v>3140</v>
      </c>
      <c r="E535" s="42">
        <v>90571.54</v>
      </c>
      <c r="F535" s="42">
        <v>4407</v>
      </c>
      <c r="G535" s="42">
        <v>20.55</v>
      </c>
      <c r="N535" s="50">
        <f t="shared" si="21"/>
        <v>12.124499999999999</v>
      </c>
      <c r="O535" s="50"/>
      <c r="P535" s="16">
        <f t="shared" si="22"/>
        <v>0</v>
      </c>
    </row>
    <row r="536" spans="1:16" ht="11.85" customHeight="1" outlineLevel="2">
      <c r="A536" s="14" t="s">
        <v>1442</v>
      </c>
      <c r="B536" s="15" t="s">
        <v>1443</v>
      </c>
      <c r="C536" s="15" t="s">
        <v>2470</v>
      </c>
      <c r="D536" s="33" t="s">
        <v>3140</v>
      </c>
      <c r="E536" s="42">
        <v>229319.14</v>
      </c>
      <c r="F536" s="42">
        <v>4236</v>
      </c>
      <c r="G536" s="42">
        <v>54.14</v>
      </c>
      <c r="N536" s="50">
        <f t="shared" si="21"/>
        <v>31.942599999999999</v>
      </c>
      <c r="O536" s="50"/>
      <c r="P536" s="16">
        <f t="shared" si="22"/>
        <v>0</v>
      </c>
    </row>
    <row r="537" spans="1:16" ht="11.85" customHeight="1" outlineLevel="2">
      <c r="A537" s="14" t="s">
        <v>1944</v>
      </c>
      <c r="B537" s="15" t="s">
        <v>1945</v>
      </c>
      <c r="C537" s="15" t="s">
        <v>2470</v>
      </c>
      <c r="D537" s="33" t="s">
        <v>3140</v>
      </c>
      <c r="E537" s="42">
        <v>58747.05</v>
      </c>
      <c r="F537" s="42">
        <v>6209</v>
      </c>
      <c r="G537" s="42">
        <v>9.4600000000000009</v>
      </c>
      <c r="N537" s="50">
        <f t="shared" si="21"/>
        <v>5.5814000000000004</v>
      </c>
      <c r="O537" s="50"/>
      <c r="P537" s="16">
        <f t="shared" si="22"/>
        <v>0</v>
      </c>
    </row>
    <row r="538" spans="1:16" ht="11.85" customHeight="1" outlineLevel="2">
      <c r="A538" s="14" t="s">
        <v>1946</v>
      </c>
      <c r="B538" s="15" t="s">
        <v>1947</v>
      </c>
      <c r="C538" s="15" t="s">
        <v>2470</v>
      </c>
      <c r="D538" s="33" t="s">
        <v>3140</v>
      </c>
      <c r="E538" s="42">
        <v>252206.05</v>
      </c>
      <c r="F538" s="42">
        <v>1344</v>
      </c>
      <c r="G538" s="42">
        <v>187.65</v>
      </c>
      <c r="N538" s="50">
        <f t="shared" si="21"/>
        <v>110.7135</v>
      </c>
      <c r="O538" s="50"/>
      <c r="P538" s="16">
        <f t="shared" si="22"/>
        <v>0</v>
      </c>
    </row>
    <row r="539" spans="1:16" ht="11.85" customHeight="1" outlineLevel="2">
      <c r="A539" s="14" t="s">
        <v>1948</v>
      </c>
      <c r="B539" s="15" t="s">
        <v>1949</v>
      </c>
      <c r="C539" s="15" t="s">
        <v>2470</v>
      </c>
      <c r="D539" s="33" t="s">
        <v>3140</v>
      </c>
      <c r="E539" s="42">
        <v>127321.58</v>
      </c>
      <c r="F539" s="42">
        <v>1257</v>
      </c>
      <c r="G539" s="42">
        <v>101.29</v>
      </c>
      <c r="N539" s="50">
        <f t="shared" si="21"/>
        <v>59.761099999999999</v>
      </c>
      <c r="O539" s="50"/>
      <c r="P539" s="16">
        <f t="shared" si="22"/>
        <v>0</v>
      </c>
    </row>
    <row r="540" spans="1:16" ht="11.85" customHeight="1" outlineLevel="2">
      <c r="A540" s="14" t="s">
        <v>1950</v>
      </c>
      <c r="B540" s="15" t="s">
        <v>1951</v>
      </c>
      <c r="C540" s="15" t="s">
        <v>2470</v>
      </c>
      <c r="D540" s="33" t="s">
        <v>3140</v>
      </c>
      <c r="E540" s="42">
        <v>102249.17</v>
      </c>
      <c r="F540" s="42">
        <v>5950</v>
      </c>
      <c r="G540" s="42">
        <v>17.18</v>
      </c>
      <c r="N540" s="50">
        <f t="shared" si="21"/>
        <v>10.136199999999999</v>
      </c>
      <c r="O540" s="50"/>
      <c r="P540" s="16">
        <f t="shared" si="22"/>
        <v>0</v>
      </c>
    </row>
    <row r="541" spans="1:16" ht="11.85" customHeight="1" outlineLevel="2">
      <c r="A541" s="14" t="s">
        <v>2350</v>
      </c>
      <c r="B541" s="15" t="s">
        <v>2351</v>
      </c>
      <c r="C541" s="15" t="s">
        <v>2470</v>
      </c>
      <c r="D541" s="33" t="s">
        <v>3140</v>
      </c>
      <c r="E541" s="42">
        <v>3868.56</v>
      </c>
      <c r="F541" s="42">
        <v>1600</v>
      </c>
      <c r="G541" s="42">
        <v>2.42</v>
      </c>
      <c r="N541" s="52">
        <f t="shared" si="21"/>
        <v>1.4278</v>
      </c>
      <c r="O541" s="50"/>
      <c r="P541" s="16">
        <f t="shared" si="22"/>
        <v>0</v>
      </c>
    </row>
    <row r="542" spans="1:16" ht="11.85" customHeight="1" outlineLevel="2">
      <c r="A542" s="14" t="s">
        <v>2352</v>
      </c>
      <c r="B542" s="15" t="s">
        <v>2353</v>
      </c>
      <c r="C542" s="15" t="s">
        <v>2475</v>
      </c>
      <c r="D542" s="33" t="s">
        <v>3140</v>
      </c>
      <c r="E542" s="42">
        <v>3147.2</v>
      </c>
      <c r="F542" s="42">
        <v>1</v>
      </c>
      <c r="G542" s="42">
        <v>3147.2</v>
      </c>
      <c r="N542" s="50">
        <f t="shared" si="21"/>
        <v>1856.8479999999997</v>
      </c>
      <c r="O542" s="50"/>
      <c r="P542" s="16">
        <f t="shared" si="22"/>
        <v>0</v>
      </c>
    </row>
    <row r="543" spans="1:16" ht="11.85" customHeight="1" outlineLevel="2">
      <c r="A543" s="14" t="s">
        <v>2354</v>
      </c>
      <c r="B543" s="15" t="s">
        <v>2355</v>
      </c>
      <c r="C543" s="15" t="s">
        <v>2470</v>
      </c>
      <c r="D543" s="33" t="s">
        <v>3140</v>
      </c>
      <c r="E543" s="42">
        <v>21523.38</v>
      </c>
      <c r="F543" s="42">
        <v>2462</v>
      </c>
      <c r="G543" s="42">
        <v>8.74</v>
      </c>
      <c r="N543" s="50">
        <f t="shared" si="21"/>
        <v>5.1566000000000001</v>
      </c>
      <c r="O543" s="50"/>
      <c r="P543" s="16">
        <f t="shared" si="22"/>
        <v>0</v>
      </c>
    </row>
    <row r="544" spans="1:16" ht="11.85" customHeight="1" outlineLevel="2">
      <c r="A544" s="14" t="s">
        <v>2356</v>
      </c>
      <c r="B544" s="15" t="s">
        <v>2357</v>
      </c>
      <c r="C544" s="15" t="s">
        <v>2470</v>
      </c>
      <c r="D544" s="33" t="s">
        <v>3140</v>
      </c>
      <c r="E544" s="42">
        <v>580.48</v>
      </c>
      <c r="F544" s="42">
        <v>100</v>
      </c>
      <c r="G544" s="42">
        <v>5.8</v>
      </c>
      <c r="N544" s="52">
        <f t="shared" si="21"/>
        <v>3.4219999999999997</v>
      </c>
      <c r="O544" s="50"/>
      <c r="P544" s="16">
        <f t="shared" si="22"/>
        <v>0</v>
      </c>
    </row>
    <row r="545" spans="1:16" ht="11.85" customHeight="1" outlineLevel="2">
      <c r="A545" s="14" t="s">
        <v>2358</v>
      </c>
      <c r="B545" s="15" t="s">
        <v>2359</v>
      </c>
      <c r="C545" s="15" t="s">
        <v>2470</v>
      </c>
      <c r="D545" s="33" t="s">
        <v>3140</v>
      </c>
      <c r="E545" s="42">
        <v>1126.48</v>
      </c>
      <c r="F545" s="42">
        <v>397</v>
      </c>
      <c r="G545" s="42">
        <v>2.84</v>
      </c>
      <c r="N545" s="52">
        <f t="shared" si="21"/>
        <v>1.6755999999999998</v>
      </c>
      <c r="O545" s="50"/>
      <c r="P545" s="16">
        <f t="shared" si="22"/>
        <v>0</v>
      </c>
    </row>
    <row r="546" spans="1:16" ht="11.85" customHeight="1" outlineLevel="2">
      <c r="A546" s="14" t="s">
        <v>2360</v>
      </c>
      <c r="B546" s="15" t="s">
        <v>2361</v>
      </c>
      <c r="C546" s="15" t="s">
        <v>2470</v>
      </c>
      <c r="D546" s="33" t="s">
        <v>3140</v>
      </c>
      <c r="E546" s="42">
        <v>2513.77</v>
      </c>
      <c r="F546" s="42">
        <v>14800</v>
      </c>
      <c r="G546" s="42">
        <v>0.17</v>
      </c>
      <c r="N546" s="52">
        <f t="shared" si="21"/>
        <v>0.1003</v>
      </c>
      <c r="O546" s="50"/>
      <c r="P546" s="16">
        <f t="shared" si="22"/>
        <v>0</v>
      </c>
    </row>
    <row r="547" spans="1:16" ht="11.85" customHeight="1" outlineLevel="2">
      <c r="A547" s="14" t="s">
        <v>2362</v>
      </c>
      <c r="B547" s="15" t="s">
        <v>2363</v>
      </c>
      <c r="C547" s="15" t="s">
        <v>2470</v>
      </c>
      <c r="D547" s="33" t="s">
        <v>3140</v>
      </c>
      <c r="E547" s="42">
        <v>621.04999999999995</v>
      </c>
      <c r="F547" s="42">
        <v>1680</v>
      </c>
      <c r="G547" s="42">
        <v>0.37</v>
      </c>
      <c r="N547" s="52">
        <f t="shared" si="21"/>
        <v>0.21829999999999999</v>
      </c>
      <c r="O547" s="50"/>
      <c r="P547" s="16">
        <f t="shared" si="22"/>
        <v>0</v>
      </c>
    </row>
    <row r="548" spans="1:16" ht="11.85" customHeight="1" outlineLevel="2">
      <c r="A548" s="14" t="s">
        <v>2364</v>
      </c>
      <c r="B548" s="15" t="s">
        <v>2365</v>
      </c>
      <c r="C548" s="15" t="s">
        <v>2470</v>
      </c>
      <c r="D548" s="33" t="s">
        <v>3140</v>
      </c>
      <c r="E548" s="42">
        <v>25226.2</v>
      </c>
      <c r="F548" s="42">
        <v>15054</v>
      </c>
      <c r="G548" s="42">
        <v>1.68</v>
      </c>
      <c r="N548" s="52">
        <f t="shared" si="21"/>
        <v>0.99119999999999986</v>
      </c>
      <c r="O548" s="50"/>
      <c r="P548" s="16">
        <f t="shared" si="22"/>
        <v>0</v>
      </c>
    </row>
    <row r="549" spans="1:16" ht="11.85" customHeight="1" outlineLevel="2">
      <c r="A549" s="14" t="s">
        <v>2366</v>
      </c>
      <c r="B549" s="15" t="s">
        <v>2367</v>
      </c>
      <c r="C549" s="15" t="s">
        <v>2470</v>
      </c>
      <c r="D549" s="33" t="s">
        <v>3140</v>
      </c>
      <c r="E549" s="42">
        <v>1398.76</v>
      </c>
      <c r="F549" s="42">
        <v>1000</v>
      </c>
      <c r="G549" s="42">
        <v>1.4</v>
      </c>
      <c r="N549" s="52">
        <f t="shared" si="21"/>
        <v>0.82599999999999996</v>
      </c>
      <c r="O549" s="50"/>
      <c r="P549" s="16">
        <f t="shared" si="22"/>
        <v>0</v>
      </c>
    </row>
    <row r="550" spans="1:16" ht="11.85" customHeight="1" outlineLevel="2">
      <c r="A550" s="14" t="s">
        <v>2368</v>
      </c>
      <c r="B550" s="15" t="s">
        <v>2369</v>
      </c>
      <c r="C550" s="15" t="s">
        <v>2469</v>
      </c>
      <c r="D550" s="33" t="s">
        <v>3140</v>
      </c>
      <c r="E550" s="42">
        <v>79013.67</v>
      </c>
      <c r="F550" s="42">
        <v>999.6</v>
      </c>
      <c r="G550" s="42">
        <v>79.05</v>
      </c>
      <c r="N550" s="50">
        <f t="shared" si="21"/>
        <v>46.639499999999998</v>
      </c>
      <c r="O550" s="50"/>
      <c r="P550" s="16">
        <f t="shared" si="22"/>
        <v>0</v>
      </c>
    </row>
    <row r="551" spans="1:16" ht="11.85" customHeight="1" outlineLevel="2">
      <c r="A551" s="14" t="s">
        <v>2370</v>
      </c>
      <c r="B551" s="15" t="s">
        <v>2371</v>
      </c>
      <c r="C551" s="15" t="s">
        <v>2470</v>
      </c>
      <c r="D551" s="33" t="s">
        <v>3140</v>
      </c>
      <c r="E551" s="42">
        <v>12619.99</v>
      </c>
      <c r="F551" s="42">
        <v>2770</v>
      </c>
      <c r="G551" s="42">
        <v>4.5599999999999996</v>
      </c>
      <c r="N551" s="50">
        <f t="shared" si="21"/>
        <v>2.6903999999999995</v>
      </c>
      <c r="O551" s="50"/>
      <c r="P551" s="16">
        <f t="shared" si="22"/>
        <v>0</v>
      </c>
    </row>
    <row r="552" spans="1:16" ht="11.85" customHeight="1" outlineLevel="2">
      <c r="A552" s="14" t="s">
        <v>2372</v>
      </c>
      <c r="B552" s="15" t="s">
        <v>2373</v>
      </c>
      <c r="C552" s="15" t="s">
        <v>2470</v>
      </c>
      <c r="D552" s="33" t="s">
        <v>3140</v>
      </c>
      <c r="E552" s="42">
        <v>2801.93</v>
      </c>
      <c r="F552" s="42">
        <v>400</v>
      </c>
      <c r="G552" s="42">
        <v>7</v>
      </c>
      <c r="N552" s="50">
        <f t="shared" si="21"/>
        <v>4.13</v>
      </c>
      <c r="O552" s="50"/>
      <c r="P552" s="16">
        <f t="shared" si="22"/>
        <v>0</v>
      </c>
    </row>
    <row r="553" spans="1:16" ht="11.85" customHeight="1" outlineLevel="2">
      <c r="A553" s="14" t="s">
        <v>2374</v>
      </c>
      <c r="B553" s="15" t="s">
        <v>2375</v>
      </c>
      <c r="C553" s="15" t="s">
        <v>2470</v>
      </c>
      <c r="D553" s="33" t="s">
        <v>3140</v>
      </c>
      <c r="E553" s="42">
        <v>28679.02</v>
      </c>
      <c r="F553" s="42">
        <v>15350</v>
      </c>
      <c r="G553" s="42">
        <v>1.87</v>
      </c>
      <c r="N553" s="52">
        <f t="shared" si="21"/>
        <v>1.1032999999999999</v>
      </c>
      <c r="O553" s="50"/>
      <c r="P553" s="16">
        <f t="shared" si="22"/>
        <v>0</v>
      </c>
    </row>
    <row r="554" spans="1:16" ht="11.85" customHeight="1" outlineLevel="2">
      <c r="A554" s="14" t="s">
        <v>2376</v>
      </c>
      <c r="B554" s="15" t="s">
        <v>2377</v>
      </c>
      <c r="C554" s="15" t="s">
        <v>2469</v>
      </c>
      <c r="D554" s="33" t="s">
        <v>3140</v>
      </c>
      <c r="E554" s="42">
        <v>33536.67</v>
      </c>
      <c r="F554" s="42">
        <v>329.6</v>
      </c>
      <c r="G554" s="42">
        <v>101.75</v>
      </c>
      <c r="N554" s="50">
        <f t="shared" ref="N554:N579" si="23">G554*1.18*0.5</f>
        <v>60.032499999999999</v>
      </c>
      <c r="O554" s="50"/>
      <c r="P554" s="16">
        <f t="shared" si="22"/>
        <v>0</v>
      </c>
    </row>
    <row r="555" spans="1:16" ht="11.85" customHeight="1" outlineLevel="2">
      <c r="A555" s="14" t="s">
        <v>2378</v>
      </c>
      <c r="B555" s="15" t="s">
        <v>2379</v>
      </c>
      <c r="C555" s="15" t="s">
        <v>2469</v>
      </c>
      <c r="D555" s="33" t="s">
        <v>3140</v>
      </c>
      <c r="E555" s="42">
        <v>5237.62</v>
      </c>
      <c r="F555" s="42">
        <v>34.5</v>
      </c>
      <c r="G555" s="42">
        <v>151.82</v>
      </c>
      <c r="N555" s="50">
        <f t="shared" si="23"/>
        <v>89.573799999999991</v>
      </c>
      <c r="O555" s="50"/>
      <c r="P555" s="16">
        <f t="shared" si="22"/>
        <v>0</v>
      </c>
    </row>
    <row r="556" spans="1:16" ht="11.85" customHeight="1" outlineLevel="2">
      <c r="A556" s="14" t="s">
        <v>2380</v>
      </c>
      <c r="B556" s="15" t="s">
        <v>2381</v>
      </c>
      <c r="C556" s="15" t="s">
        <v>2470</v>
      </c>
      <c r="D556" s="33" t="s">
        <v>3140</v>
      </c>
      <c r="E556" s="42">
        <v>30129.91</v>
      </c>
      <c r="F556" s="42">
        <v>4661</v>
      </c>
      <c r="G556" s="42">
        <v>6.46</v>
      </c>
      <c r="N556" s="50">
        <f t="shared" si="23"/>
        <v>3.8113999999999999</v>
      </c>
      <c r="O556" s="50"/>
      <c r="P556" s="16">
        <f t="shared" si="22"/>
        <v>0</v>
      </c>
    </row>
    <row r="557" spans="1:16" ht="11.85" customHeight="1" outlineLevel="2">
      <c r="A557" s="14" t="s">
        <v>2382</v>
      </c>
      <c r="B557" s="15" t="s">
        <v>2383</v>
      </c>
      <c r="C557" s="15" t="s">
        <v>2470</v>
      </c>
      <c r="D557" s="33" t="s">
        <v>3140</v>
      </c>
      <c r="E557" s="42">
        <v>7657.12</v>
      </c>
      <c r="F557" s="42">
        <v>8709</v>
      </c>
      <c r="G557" s="42">
        <v>0.88</v>
      </c>
      <c r="N557" s="52">
        <f t="shared" si="23"/>
        <v>0.51919999999999999</v>
      </c>
      <c r="O557" s="50"/>
      <c r="P557" s="16">
        <f t="shared" si="22"/>
        <v>0</v>
      </c>
    </row>
    <row r="558" spans="1:16" ht="11.85" customHeight="1" outlineLevel="2">
      <c r="A558" s="14" t="s">
        <v>2384</v>
      </c>
      <c r="B558" s="15" t="s">
        <v>2385</v>
      </c>
      <c r="C558" s="15" t="s">
        <v>2470</v>
      </c>
      <c r="D558" s="33" t="s">
        <v>3140</v>
      </c>
      <c r="E558" s="42">
        <v>1318.38</v>
      </c>
      <c r="F558" s="42">
        <v>463</v>
      </c>
      <c r="G558" s="42">
        <v>2.85</v>
      </c>
      <c r="N558" s="52">
        <f t="shared" si="23"/>
        <v>1.6815</v>
      </c>
      <c r="O558" s="50"/>
      <c r="P558" s="16">
        <f t="shared" si="22"/>
        <v>0</v>
      </c>
    </row>
    <row r="559" spans="1:16" ht="22.35" customHeight="1" outlineLevel="2">
      <c r="A559" s="14" t="s">
        <v>2386</v>
      </c>
      <c r="B559" s="15" t="s">
        <v>2387</v>
      </c>
      <c r="C559" s="15" t="s">
        <v>2470</v>
      </c>
      <c r="D559" s="33" t="s">
        <v>3140</v>
      </c>
      <c r="E559" s="42">
        <v>8299.52</v>
      </c>
      <c r="F559" s="42">
        <v>1000</v>
      </c>
      <c r="G559" s="42">
        <v>8.3000000000000007</v>
      </c>
      <c r="N559" s="50">
        <f t="shared" si="23"/>
        <v>4.8970000000000002</v>
      </c>
      <c r="O559" s="50"/>
      <c r="P559" s="16">
        <f t="shared" si="22"/>
        <v>0</v>
      </c>
    </row>
    <row r="560" spans="1:16" ht="11.85" customHeight="1" outlineLevel="2">
      <c r="A560" s="14" t="s">
        <v>2388</v>
      </c>
      <c r="B560" s="15" t="s">
        <v>2389</v>
      </c>
      <c r="C560" s="15" t="s">
        <v>2470</v>
      </c>
      <c r="D560" s="33" t="s">
        <v>3140</v>
      </c>
      <c r="E560" s="42">
        <v>5709.15</v>
      </c>
      <c r="F560" s="42">
        <v>2181</v>
      </c>
      <c r="G560" s="42">
        <v>2.62</v>
      </c>
      <c r="N560" s="50">
        <f t="shared" si="23"/>
        <v>1.5458000000000001</v>
      </c>
      <c r="O560" s="50"/>
      <c r="P560" s="16">
        <f t="shared" si="22"/>
        <v>0</v>
      </c>
    </row>
    <row r="561" spans="1:16" ht="11.85" customHeight="1" outlineLevel="2">
      <c r="A561" s="14" t="s">
        <v>1460</v>
      </c>
      <c r="B561" s="15" t="s">
        <v>1461</v>
      </c>
      <c r="C561" s="15" t="s">
        <v>2469</v>
      </c>
      <c r="D561" s="33" t="s">
        <v>3140</v>
      </c>
      <c r="E561" s="42">
        <v>35058.26</v>
      </c>
      <c r="F561" s="42">
        <v>379.55</v>
      </c>
      <c r="G561" s="42">
        <v>92.37</v>
      </c>
      <c r="N561" s="50">
        <f t="shared" si="23"/>
        <v>54.4983</v>
      </c>
      <c r="O561" s="50"/>
      <c r="P561" s="16">
        <f t="shared" si="22"/>
        <v>0</v>
      </c>
    </row>
    <row r="562" spans="1:16" ht="11.85" customHeight="1" outlineLevel="2">
      <c r="A562" s="14" t="s">
        <v>2390</v>
      </c>
      <c r="B562" s="15" t="s">
        <v>2391</v>
      </c>
      <c r="C562" s="15" t="s">
        <v>2469</v>
      </c>
      <c r="D562" s="33" t="s">
        <v>3140</v>
      </c>
      <c r="E562" s="42">
        <v>13197.06</v>
      </c>
      <c r="F562" s="42">
        <v>131.30000000000001</v>
      </c>
      <c r="G562" s="42">
        <v>100.51</v>
      </c>
      <c r="N562" s="50">
        <f t="shared" si="23"/>
        <v>59.300899999999999</v>
      </c>
      <c r="O562" s="50"/>
      <c r="P562" s="16">
        <f t="shared" si="22"/>
        <v>0</v>
      </c>
    </row>
    <row r="563" spans="1:16" ht="11.85" customHeight="1" outlineLevel="2">
      <c r="A563" s="14" t="s">
        <v>2392</v>
      </c>
      <c r="B563" s="15" t="s">
        <v>2393</v>
      </c>
      <c r="C563" s="15" t="s">
        <v>2469</v>
      </c>
      <c r="D563" s="33" t="s">
        <v>3140</v>
      </c>
      <c r="E563" s="42">
        <v>10852.64</v>
      </c>
      <c r="F563" s="42">
        <v>105.5</v>
      </c>
      <c r="G563" s="42">
        <v>102.87</v>
      </c>
      <c r="N563" s="50">
        <f t="shared" si="23"/>
        <v>60.693300000000001</v>
      </c>
      <c r="O563" s="50"/>
      <c r="P563" s="16">
        <f t="shared" si="22"/>
        <v>0</v>
      </c>
    </row>
    <row r="564" spans="1:16" ht="11.85" customHeight="1" outlineLevel="2">
      <c r="A564" s="14" t="s">
        <v>2394</v>
      </c>
      <c r="B564" s="15" t="s">
        <v>2395</v>
      </c>
      <c r="C564" s="15" t="s">
        <v>2470</v>
      </c>
      <c r="D564" s="33" t="s">
        <v>3140</v>
      </c>
      <c r="E564" s="42">
        <v>14956.21</v>
      </c>
      <c r="F564" s="42">
        <v>650</v>
      </c>
      <c r="G564" s="42">
        <v>23.01</v>
      </c>
      <c r="N564" s="50">
        <f t="shared" si="23"/>
        <v>13.575900000000001</v>
      </c>
      <c r="O564" s="50"/>
      <c r="P564" s="16">
        <f t="shared" si="22"/>
        <v>0</v>
      </c>
    </row>
    <row r="565" spans="1:16" ht="11.85" customHeight="1" outlineLevel="2">
      <c r="A565" s="14" t="s">
        <v>2396</v>
      </c>
      <c r="B565" s="15" t="s">
        <v>2397</v>
      </c>
      <c r="C565" s="15" t="s">
        <v>2470</v>
      </c>
      <c r="D565" s="33" t="s">
        <v>3140</v>
      </c>
      <c r="E565" s="42">
        <v>1862.74</v>
      </c>
      <c r="F565" s="42">
        <v>997</v>
      </c>
      <c r="G565" s="42">
        <v>1.87</v>
      </c>
      <c r="N565" s="52">
        <f t="shared" si="23"/>
        <v>1.1032999999999999</v>
      </c>
      <c r="O565" s="50"/>
      <c r="P565" s="16">
        <f t="shared" si="22"/>
        <v>0</v>
      </c>
    </row>
    <row r="566" spans="1:16" ht="11.85" customHeight="1" outlineLevel="2">
      <c r="A566" s="14" t="s">
        <v>2398</v>
      </c>
      <c r="B566" s="15" t="s">
        <v>2399</v>
      </c>
      <c r="C566" s="15" t="s">
        <v>2469</v>
      </c>
      <c r="D566" s="33" t="s">
        <v>3140</v>
      </c>
      <c r="E566" s="42">
        <v>10639.73</v>
      </c>
      <c r="F566" s="42">
        <v>150.19999999999999</v>
      </c>
      <c r="G566" s="42">
        <v>70.84</v>
      </c>
      <c r="N566" s="50">
        <f t="shared" si="23"/>
        <v>41.7956</v>
      </c>
      <c r="O566" s="50"/>
      <c r="P566" s="16">
        <f t="shared" si="22"/>
        <v>0</v>
      </c>
    </row>
    <row r="567" spans="1:16" ht="11.85" customHeight="1" outlineLevel="2">
      <c r="A567" s="14" t="s">
        <v>2400</v>
      </c>
      <c r="B567" s="15" t="s">
        <v>2401</v>
      </c>
      <c r="C567" s="15" t="s">
        <v>2469</v>
      </c>
      <c r="D567" s="33" t="s">
        <v>3140</v>
      </c>
      <c r="E567" s="42">
        <v>73209.52</v>
      </c>
      <c r="F567" s="42">
        <v>900.4</v>
      </c>
      <c r="G567" s="42">
        <v>81.31</v>
      </c>
      <c r="N567" s="50">
        <f t="shared" si="23"/>
        <v>47.972899999999996</v>
      </c>
      <c r="O567" s="50"/>
      <c r="P567" s="16">
        <f t="shared" si="22"/>
        <v>0</v>
      </c>
    </row>
    <row r="568" spans="1:16" ht="11.85" customHeight="1" outlineLevel="2">
      <c r="A568" s="14" t="s">
        <v>2402</v>
      </c>
      <c r="B568" s="15" t="s">
        <v>2403</v>
      </c>
      <c r="C568" s="15" t="s">
        <v>2469</v>
      </c>
      <c r="D568" s="33" t="s">
        <v>3140</v>
      </c>
      <c r="E568" s="42">
        <v>83537.72</v>
      </c>
      <c r="F568" s="42">
        <v>998.9</v>
      </c>
      <c r="G568" s="42">
        <v>83.63</v>
      </c>
      <c r="N568" s="50">
        <f t="shared" si="23"/>
        <v>49.341699999999996</v>
      </c>
      <c r="O568" s="50"/>
      <c r="P568" s="16">
        <f t="shared" si="22"/>
        <v>0</v>
      </c>
    </row>
    <row r="569" spans="1:16" ht="11.85" customHeight="1" outlineLevel="2">
      <c r="A569" s="14" t="s">
        <v>2404</v>
      </c>
      <c r="B569" s="15" t="s">
        <v>2405</v>
      </c>
      <c r="C569" s="15" t="s">
        <v>2469</v>
      </c>
      <c r="D569" s="33" t="s">
        <v>3140</v>
      </c>
      <c r="E569" s="42">
        <v>6406.34</v>
      </c>
      <c r="F569" s="42">
        <v>140.80000000000001</v>
      </c>
      <c r="G569" s="42">
        <v>45.5</v>
      </c>
      <c r="N569" s="50">
        <f t="shared" si="23"/>
        <v>26.844999999999999</v>
      </c>
      <c r="O569" s="50"/>
      <c r="P569" s="16">
        <f t="shared" si="22"/>
        <v>0</v>
      </c>
    </row>
    <row r="570" spans="1:16" ht="11.85" customHeight="1" outlineLevel="2">
      <c r="A570" s="14" t="s">
        <v>2406</v>
      </c>
      <c r="B570" s="15" t="s">
        <v>2407</v>
      </c>
      <c r="C570" s="15" t="s">
        <v>2469</v>
      </c>
      <c r="D570" s="33" t="s">
        <v>3140</v>
      </c>
      <c r="E570" s="42">
        <v>3598.89</v>
      </c>
      <c r="F570" s="42">
        <v>44.63</v>
      </c>
      <c r="G570" s="42">
        <v>80.64</v>
      </c>
      <c r="N570" s="50">
        <f t="shared" si="23"/>
        <v>47.577599999999997</v>
      </c>
      <c r="O570" s="50"/>
      <c r="P570" s="16">
        <f t="shared" si="22"/>
        <v>0</v>
      </c>
    </row>
    <row r="571" spans="1:16" ht="11.85" customHeight="1" outlineLevel="2">
      <c r="A571" s="14" t="s">
        <v>2408</v>
      </c>
      <c r="B571" s="15" t="s">
        <v>2409</v>
      </c>
      <c r="C571" s="15" t="s">
        <v>2470</v>
      </c>
      <c r="D571" s="33" t="s">
        <v>3140</v>
      </c>
      <c r="E571" s="42">
        <v>2073.64</v>
      </c>
      <c r="F571" s="42">
        <v>500</v>
      </c>
      <c r="G571" s="42">
        <v>4.1500000000000004</v>
      </c>
      <c r="N571" s="50">
        <f t="shared" si="23"/>
        <v>2.4485000000000001</v>
      </c>
      <c r="O571" s="50"/>
      <c r="P571" s="16">
        <f t="shared" ref="P571:P618" si="24">SUM(I571:M571)</f>
        <v>0</v>
      </c>
    </row>
    <row r="572" spans="1:16" ht="11.85" customHeight="1" outlineLevel="2">
      <c r="A572" s="14" t="s">
        <v>2410</v>
      </c>
      <c r="B572" s="15" t="s">
        <v>2411</v>
      </c>
      <c r="C572" s="15" t="s">
        <v>2470</v>
      </c>
      <c r="D572" s="33" t="s">
        <v>3140</v>
      </c>
      <c r="E572" s="42">
        <v>10574.61</v>
      </c>
      <c r="F572" s="42">
        <v>3528</v>
      </c>
      <c r="G572" s="42">
        <v>3</v>
      </c>
      <c r="N572" s="50">
        <f t="shared" si="23"/>
        <v>1.77</v>
      </c>
      <c r="O572" s="50"/>
      <c r="P572" s="16">
        <f t="shared" si="24"/>
        <v>0</v>
      </c>
    </row>
    <row r="573" spans="1:16" ht="11.85" customHeight="1" outlineLevel="2">
      <c r="A573" s="14" t="s">
        <v>2412</v>
      </c>
      <c r="B573" s="15" t="s">
        <v>2413</v>
      </c>
      <c r="C573" s="15" t="s">
        <v>2469</v>
      </c>
      <c r="D573" s="33" t="s">
        <v>3140</v>
      </c>
      <c r="E573" s="42">
        <v>21661.360000000001</v>
      </c>
      <c r="F573" s="42">
        <v>233.2</v>
      </c>
      <c r="G573" s="42">
        <v>92.89</v>
      </c>
      <c r="N573" s="50">
        <f t="shared" si="23"/>
        <v>54.805099999999996</v>
      </c>
      <c r="O573" s="50"/>
      <c r="P573" s="16">
        <f t="shared" si="24"/>
        <v>0</v>
      </c>
    </row>
    <row r="574" spans="1:16" ht="11.85" customHeight="1" outlineLevel="2">
      <c r="A574" s="14" t="s">
        <v>2414</v>
      </c>
      <c r="B574" s="15" t="s">
        <v>2415</v>
      </c>
      <c r="C574" s="15" t="s">
        <v>2469</v>
      </c>
      <c r="D574" s="33" t="s">
        <v>3140</v>
      </c>
      <c r="E574" s="42">
        <v>36576.129999999997</v>
      </c>
      <c r="F574" s="42">
        <v>448.8</v>
      </c>
      <c r="G574" s="42">
        <v>81.5</v>
      </c>
      <c r="N574" s="50">
        <f t="shared" si="23"/>
        <v>48.085000000000001</v>
      </c>
      <c r="O574" s="50"/>
      <c r="P574" s="16">
        <f t="shared" si="24"/>
        <v>0</v>
      </c>
    </row>
    <row r="575" spans="1:16" ht="11.85" customHeight="1" outlineLevel="2">
      <c r="A575" s="14" t="s">
        <v>2416</v>
      </c>
      <c r="B575" s="15" t="s">
        <v>2417</v>
      </c>
      <c r="C575" s="15" t="s">
        <v>2469</v>
      </c>
      <c r="D575" s="33" t="s">
        <v>3140</v>
      </c>
      <c r="E575" s="42">
        <v>82817.86</v>
      </c>
      <c r="F575" s="42">
        <v>1016.2</v>
      </c>
      <c r="G575" s="42">
        <v>81.5</v>
      </c>
      <c r="N575" s="50">
        <f t="shared" si="23"/>
        <v>48.085000000000001</v>
      </c>
      <c r="O575" s="50"/>
      <c r="P575" s="16">
        <f t="shared" si="24"/>
        <v>0</v>
      </c>
    </row>
    <row r="576" spans="1:16" ht="11.85" customHeight="1" outlineLevel="2">
      <c r="A576" s="14" t="s">
        <v>2418</v>
      </c>
      <c r="B576" s="15" t="s">
        <v>2419</v>
      </c>
      <c r="C576" s="15" t="s">
        <v>2469</v>
      </c>
      <c r="D576" s="33" t="s">
        <v>3140</v>
      </c>
      <c r="E576" s="42">
        <v>1298.33</v>
      </c>
      <c r="F576" s="42">
        <v>47.6</v>
      </c>
      <c r="G576" s="42">
        <v>27.28</v>
      </c>
      <c r="N576" s="50">
        <f t="shared" si="23"/>
        <v>16.095199999999998</v>
      </c>
      <c r="O576" s="50"/>
      <c r="P576" s="16">
        <f t="shared" si="24"/>
        <v>0</v>
      </c>
    </row>
    <row r="577" spans="1:16" ht="11.85" customHeight="1" outlineLevel="2">
      <c r="A577" s="14" t="s">
        <v>2420</v>
      </c>
      <c r="B577" s="15" t="s">
        <v>2421</v>
      </c>
      <c r="C577" s="15" t="s">
        <v>2470</v>
      </c>
      <c r="D577" s="33" t="s">
        <v>3140</v>
      </c>
      <c r="E577" s="42">
        <v>8472.4699999999993</v>
      </c>
      <c r="F577" s="42">
        <v>1000</v>
      </c>
      <c r="G577" s="42">
        <v>8.4700000000000006</v>
      </c>
      <c r="N577" s="50">
        <f t="shared" si="23"/>
        <v>4.9973000000000001</v>
      </c>
      <c r="O577" s="50"/>
      <c r="P577" s="16">
        <f t="shared" si="24"/>
        <v>0</v>
      </c>
    </row>
    <row r="578" spans="1:16" ht="11.85" customHeight="1" outlineLevel="2">
      <c r="A578" s="14" t="s">
        <v>1958</v>
      </c>
      <c r="B578" s="15" t="s">
        <v>1959</v>
      </c>
      <c r="C578" s="15" t="s">
        <v>2470</v>
      </c>
      <c r="D578" s="33" t="s">
        <v>3140</v>
      </c>
      <c r="E578" s="42">
        <v>7143.65</v>
      </c>
      <c r="F578" s="42">
        <v>1000</v>
      </c>
      <c r="G578" s="42">
        <v>7.14</v>
      </c>
      <c r="N578" s="50">
        <f t="shared" si="23"/>
        <v>4.2125999999999992</v>
      </c>
      <c r="O578" s="50"/>
      <c r="P578" s="16">
        <f t="shared" si="24"/>
        <v>0</v>
      </c>
    </row>
    <row r="579" spans="1:16" ht="11.85" customHeight="1" outlineLevel="2">
      <c r="A579" s="14" t="s">
        <v>1960</v>
      </c>
      <c r="B579" s="15" t="s">
        <v>1961</v>
      </c>
      <c r="C579" s="15" t="s">
        <v>2470</v>
      </c>
      <c r="D579" s="33" t="s">
        <v>3140</v>
      </c>
      <c r="E579" s="42">
        <v>17984.03</v>
      </c>
      <c r="F579" s="42">
        <v>3000</v>
      </c>
      <c r="G579" s="42">
        <v>5.99</v>
      </c>
      <c r="N579" s="50">
        <f t="shared" si="23"/>
        <v>3.5341</v>
      </c>
      <c r="O579" s="50"/>
      <c r="P579" s="16">
        <f t="shared" si="24"/>
        <v>0</v>
      </c>
    </row>
    <row r="580" spans="1:16" ht="13.35" customHeight="1">
      <c r="A580" s="10" t="s">
        <v>739</v>
      </c>
      <c r="B580" s="10"/>
      <c r="C580" s="10"/>
      <c r="D580" s="35"/>
      <c r="E580" s="45"/>
      <c r="F580" s="46"/>
      <c r="G580" s="46"/>
      <c r="P580" s="16">
        <f t="shared" si="24"/>
        <v>0</v>
      </c>
    </row>
    <row r="581" spans="1:16" ht="11.85" customHeight="1" outlineLevel="1">
      <c r="A581" s="13" t="s">
        <v>2501</v>
      </c>
      <c r="B581" s="13"/>
      <c r="C581" s="13"/>
      <c r="D581" s="34"/>
      <c r="E581" s="43"/>
      <c r="F581" s="44"/>
      <c r="G581" s="44"/>
      <c r="P581" s="16">
        <f t="shared" si="24"/>
        <v>0</v>
      </c>
    </row>
    <row r="582" spans="1:16" ht="11.85" customHeight="1" outlineLevel="2">
      <c r="A582" s="14" t="s">
        <v>1971</v>
      </c>
      <c r="B582" s="15" t="s">
        <v>1972</v>
      </c>
      <c r="C582" s="15" t="s">
        <v>2470</v>
      </c>
      <c r="D582" s="33" t="s">
        <v>2501</v>
      </c>
      <c r="E582" s="42">
        <v>633988.82999999996</v>
      </c>
      <c r="F582" s="42">
        <v>1</v>
      </c>
      <c r="G582" s="42">
        <v>633988.82999999996</v>
      </c>
      <c r="J582" s="3">
        <v>400000</v>
      </c>
      <c r="P582" s="16">
        <f t="shared" si="24"/>
        <v>400000</v>
      </c>
    </row>
    <row r="583" spans="1:16" ht="11.85" customHeight="1" outlineLevel="1">
      <c r="A583" s="13" t="s">
        <v>2502</v>
      </c>
      <c r="B583" s="13"/>
      <c r="C583" s="13"/>
      <c r="D583" s="34"/>
      <c r="E583" s="43"/>
      <c r="F583" s="44"/>
      <c r="G583" s="44"/>
      <c r="P583" s="16">
        <f t="shared" si="24"/>
        <v>0</v>
      </c>
    </row>
    <row r="584" spans="1:16" ht="11.85" customHeight="1" outlineLevel="2">
      <c r="A584" s="14" t="s">
        <v>1973</v>
      </c>
      <c r="B584" s="15" t="s">
        <v>1974</v>
      </c>
      <c r="C584" s="15" t="s">
        <v>2469</v>
      </c>
      <c r="D584" s="33" t="s">
        <v>2502</v>
      </c>
      <c r="E584" s="42">
        <v>1424.09</v>
      </c>
      <c r="F584" s="42">
        <v>9.6999999999999993</v>
      </c>
      <c r="G584" s="42">
        <v>146.81</v>
      </c>
      <c r="N584" s="50">
        <f>G584*1.18*0.1</f>
        <v>17.32358</v>
      </c>
      <c r="O584" s="50"/>
      <c r="P584" s="16">
        <f t="shared" si="24"/>
        <v>0</v>
      </c>
    </row>
    <row r="585" spans="1:16" ht="11.85" customHeight="1" outlineLevel="2">
      <c r="A585" s="14" t="s">
        <v>1975</v>
      </c>
      <c r="B585" s="15" t="s">
        <v>1976</v>
      </c>
      <c r="C585" s="15" t="s">
        <v>2469</v>
      </c>
      <c r="D585" s="33" t="s">
        <v>2502</v>
      </c>
      <c r="E585" s="42">
        <v>7350.91</v>
      </c>
      <c r="F585" s="42">
        <v>42.2</v>
      </c>
      <c r="G585" s="42">
        <v>174.19</v>
      </c>
      <c r="N585" s="50">
        <f t="shared" ref="N585:N648" si="25">G585*1.18*0.1</f>
        <v>20.55442</v>
      </c>
      <c r="O585" s="50"/>
      <c r="P585" s="16">
        <f t="shared" si="24"/>
        <v>0</v>
      </c>
    </row>
    <row r="586" spans="1:16" ht="11.85" customHeight="1" outlineLevel="2">
      <c r="A586" s="14" t="s">
        <v>1977</v>
      </c>
      <c r="B586" s="15" t="s">
        <v>1978</v>
      </c>
      <c r="C586" s="15" t="s">
        <v>2489</v>
      </c>
      <c r="D586" s="33" t="s">
        <v>2502</v>
      </c>
      <c r="E586" s="42">
        <v>828.67</v>
      </c>
      <c r="F586" s="42">
        <v>2</v>
      </c>
      <c r="G586" s="42">
        <v>414.34</v>
      </c>
      <c r="N586" s="50">
        <f t="shared" si="25"/>
        <v>48.892119999999998</v>
      </c>
      <c r="O586" s="50"/>
      <c r="P586" s="16">
        <f t="shared" si="24"/>
        <v>0</v>
      </c>
    </row>
    <row r="587" spans="1:16" ht="11.85" customHeight="1" outlineLevel="2">
      <c r="A587" s="14" t="s">
        <v>1979</v>
      </c>
      <c r="B587" s="15" t="s">
        <v>1980</v>
      </c>
      <c r="C587" s="15" t="s">
        <v>2489</v>
      </c>
      <c r="D587" s="33" t="s">
        <v>2502</v>
      </c>
      <c r="E587" s="42">
        <v>4325.1899999999996</v>
      </c>
      <c r="F587" s="42">
        <v>8.8000000000000007</v>
      </c>
      <c r="G587" s="42">
        <v>491.5</v>
      </c>
      <c r="N587" s="50">
        <f t="shared" si="25"/>
        <v>57.996999999999993</v>
      </c>
      <c r="O587" s="50"/>
      <c r="P587" s="16">
        <f t="shared" si="24"/>
        <v>0</v>
      </c>
    </row>
    <row r="588" spans="1:16" ht="11.85" customHeight="1" outlineLevel="2">
      <c r="A588" s="14" t="s">
        <v>1981</v>
      </c>
      <c r="B588" s="15" t="s">
        <v>2425</v>
      </c>
      <c r="C588" s="15" t="s">
        <v>2470</v>
      </c>
      <c r="D588" s="33" t="s">
        <v>2502</v>
      </c>
      <c r="E588" s="42">
        <v>3905.39</v>
      </c>
      <c r="F588" s="42">
        <v>16</v>
      </c>
      <c r="G588" s="42">
        <v>244.09</v>
      </c>
      <c r="N588" s="50">
        <f t="shared" si="25"/>
        <v>28.802620000000005</v>
      </c>
      <c r="O588" s="50"/>
      <c r="P588" s="16">
        <f t="shared" si="24"/>
        <v>0</v>
      </c>
    </row>
    <row r="589" spans="1:16" ht="11.85" customHeight="1" outlineLevel="2">
      <c r="A589" s="14" t="s">
        <v>2426</v>
      </c>
      <c r="B589" s="15" t="s">
        <v>2427</v>
      </c>
      <c r="C589" s="15" t="s">
        <v>2470</v>
      </c>
      <c r="D589" s="33" t="s">
        <v>2502</v>
      </c>
      <c r="E589" s="42">
        <v>16583.27</v>
      </c>
      <c r="F589" s="42">
        <v>1</v>
      </c>
      <c r="G589" s="42">
        <v>16583.27</v>
      </c>
      <c r="N589" s="50">
        <f t="shared" si="25"/>
        <v>1956.8258600000001</v>
      </c>
      <c r="O589" s="50"/>
      <c r="P589" s="16">
        <f t="shared" si="24"/>
        <v>0</v>
      </c>
    </row>
    <row r="590" spans="1:16" ht="11.85" customHeight="1" outlineLevel="2">
      <c r="A590" s="14" t="s">
        <v>2428</v>
      </c>
      <c r="B590" s="15" t="s">
        <v>2429</v>
      </c>
      <c r="C590" s="15" t="s">
        <v>2470</v>
      </c>
      <c r="D590" s="33" t="s">
        <v>2502</v>
      </c>
      <c r="E590" s="42">
        <v>11229.7</v>
      </c>
      <c r="F590" s="42">
        <v>36</v>
      </c>
      <c r="G590" s="42">
        <v>311.94</v>
      </c>
      <c r="N590" s="50">
        <f t="shared" si="25"/>
        <v>36.808920000000001</v>
      </c>
      <c r="O590" s="50"/>
      <c r="P590" s="16">
        <f t="shared" si="24"/>
        <v>0</v>
      </c>
    </row>
    <row r="591" spans="1:16" ht="11.85" customHeight="1" outlineLevel="2">
      <c r="A591" s="14" t="s">
        <v>2430</v>
      </c>
      <c r="B591" s="15" t="s">
        <v>2431</v>
      </c>
      <c r="C591" s="15" t="s">
        <v>2470</v>
      </c>
      <c r="D591" s="33" t="s">
        <v>2502</v>
      </c>
      <c r="E591" s="42">
        <v>9832.6</v>
      </c>
      <c r="F591" s="42">
        <v>5</v>
      </c>
      <c r="G591" s="42">
        <v>1966.52</v>
      </c>
      <c r="N591" s="50">
        <f t="shared" si="25"/>
        <v>232.04935999999998</v>
      </c>
      <c r="O591" s="50"/>
      <c r="P591" s="16">
        <f t="shared" si="24"/>
        <v>0</v>
      </c>
    </row>
    <row r="592" spans="1:16" ht="11.85" customHeight="1" outlineLevel="2">
      <c r="A592" s="14" t="s">
        <v>2432</v>
      </c>
      <c r="B592" s="15" t="s">
        <v>2433</v>
      </c>
      <c r="C592" s="15" t="s">
        <v>2470</v>
      </c>
      <c r="D592" s="33" t="s">
        <v>2502</v>
      </c>
      <c r="E592" s="42">
        <v>6871.37</v>
      </c>
      <c r="F592" s="42">
        <v>87</v>
      </c>
      <c r="G592" s="42">
        <v>78.98</v>
      </c>
      <c r="N592" s="50">
        <f t="shared" si="25"/>
        <v>9.3196399999999997</v>
      </c>
      <c r="O592" s="50"/>
      <c r="P592" s="16">
        <f t="shared" si="24"/>
        <v>0</v>
      </c>
    </row>
    <row r="593" spans="1:16" ht="11.85" customHeight="1" outlineLevel="2">
      <c r="A593" s="14" t="s">
        <v>2434</v>
      </c>
      <c r="B593" s="15" t="s">
        <v>2435</v>
      </c>
      <c r="C593" s="15" t="s">
        <v>2470</v>
      </c>
      <c r="D593" s="33" t="s">
        <v>2502</v>
      </c>
      <c r="E593" s="42">
        <v>29083.56</v>
      </c>
      <c r="F593" s="42">
        <v>16</v>
      </c>
      <c r="G593" s="42">
        <v>1817.72</v>
      </c>
      <c r="N593" s="50">
        <f t="shared" si="25"/>
        <v>214.49096</v>
      </c>
      <c r="O593" s="50"/>
      <c r="P593" s="16">
        <f t="shared" si="24"/>
        <v>0</v>
      </c>
    </row>
    <row r="594" spans="1:16" ht="11.85" customHeight="1" outlineLevel="2">
      <c r="A594" s="14" t="s">
        <v>2436</v>
      </c>
      <c r="B594" s="15" t="s">
        <v>2437</v>
      </c>
      <c r="C594" s="15" t="s">
        <v>2470</v>
      </c>
      <c r="D594" s="33" t="s">
        <v>2502</v>
      </c>
      <c r="E594" s="42">
        <v>7249.67</v>
      </c>
      <c r="F594" s="42">
        <v>6</v>
      </c>
      <c r="G594" s="42">
        <v>1208.28</v>
      </c>
      <c r="N594" s="50">
        <f t="shared" si="25"/>
        <v>142.57703999999998</v>
      </c>
      <c r="O594" s="50"/>
      <c r="P594" s="16">
        <f t="shared" si="24"/>
        <v>0</v>
      </c>
    </row>
    <row r="595" spans="1:16" ht="11.85" customHeight="1" outlineLevel="2">
      <c r="A595" s="14" t="s">
        <v>2438</v>
      </c>
      <c r="B595" s="15" t="s">
        <v>2439</v>
      </c>
      <c r="C595" s="15" t="s">
        <v>2470</v>
      </c>
      <c r="D595" s="33" t="s">
        <v>2502</v>
      </c>
      <c r="E595" s="42">
        <v>6914.38</v>
      </c>
      <c r="F595" s="42">
        <v>9</v>
      </c>
      <c r="G595" s="42">
        <v>768.26</v>
      </c>
      <c r="N595" s="50">
        <f t="shared" si="25"/>
        <v>90.654679999999999</v>
      </c>
      <c r="O595" s="50"/>
      <c r="P595" s="16">
        <f t="shared" si="24"/>
        <v>0</v>
      </c>
    </row>
    <row r="596" spans="1:16" ht="11.85" customHeight="1" outlineLevel="2">
      <c r="A596" s="14" t="s">
        <v>2440</v>
      </c>
      <c r="B596" s="15" t="s">
        <v>2441</v>
      </c>
      <c r="C596" s="15" t="s">
        <v>2470</v>
      </c>
      <c r="D596" s="33" t="s">
        <v>2502</v>
      </c>
      <c r="E596" s="42">
        <v>13514.99</v>
      </c>
      <c r="F596" s="42">
        <v>2</v>
      </c>
      <c r="G596" s="42">
        <v>6757.5</v>
      </c>
      <c r="N596" s="50">
        <f t="shared" si="25"/>
        <v>797.38499999999999</v>
      </c>
      <c r="O596" s="50"/>
      <c r="P596" s="16">
        <f t="shared" si="24"/>
        <v>0</v>
      </c>
    </row>
    <row r="597" spans="1:16" ht="11.85" customHeight="1" outlineLevel="2">
      <c r="A597" s="14" t="s">
        <v>2442</v>
      </c>
      <c r="B597" s="15" t="s">
        <v>2443</v>
      </c>
      <c r="C597" s="15" t="s">
        <v>2470</v>
      </c>
      <c r="D597" s="33" t="s">
        <v>2502</v>
      </c>
      <c r="E597" s="42">
        <v>5716.21</v>
      </c>
      <c r="F597" s="42">
        <v>4</v>
      </c>
      <c r="G597" s="42">
        <v>1429.05</v>
      </c>
      <c r="N597" s="50">
        <f t="shared" si="25"/>
        <v>168.62789999999998</v>
      </c>
      <c r="O597" s="50"/>
      <c r="P597" s="16">
        <f t="shared" si="24"/>
        <v>0</v>
      </c>
    </row>
    <row r="598" spans="1:16" ht="11.85" customHeight="1" outlineLevel="2">
      <c r="A598" s="14" t="s">
        <v>2444</v>
      </c>
      <c r="B598" s="15" t="s">
        <v>2445</v>
      </c>
      <c r="C598" s="15" t="s">
        <v>2470</v>
      </c>
      <c r="D598" s="33" t="s">
        <v>2502</v>
      </c>
      <c r="E598" s="42">
        <v>8225</v>
      </c>
      <c r="F598" s="42">
        <v>5</v>
      </c>
      <c r="G598" s="42">
        <v>1645</v>
      </c>
      <c r="N598" s="50">
        <f t="shared" si="25"/>
        <v>194.11</v>
      </c>
      <c r="O598" s="50"/>
      <c r="P598" s="16">
        <f t="shared" si="24"/>
        <v>0</v>
      </c>
    </row>
    <row r="599" spans="1:16" ht="11.85" customHeight="1" outlineLevel="2">
      <c r="A599" s="14" t="s">
        <v>2446</v>
      </c>
      <c r="B599" s="15" t="s">
        <v>2447</v>
      </c>
      <c r="C599" s="15" t="s">
        <v>2470</v>
      </c>
      <c r="D599" s="33" t="s">
        <v>2502</v>
      </c>
      <c r="E599" s="42">
        <v>1060.74</v>
      </c>
      <c r="F599" s="42">
        <v>34</v>
      </c>
      <c r="G599" s="42">
        <v>31.2</v>
      </c>
      <c r="N599" s="50">
        <f t="shared" si="25"/>
        <v>3.6815999999999995</v>
      </c>
      <c r="O599" s="50"/>
      <c r="P599" s="16">
        <f t="shared" si="24"/>
        <v>0</v>
      </c>
    </row>
    <row r="600" spans="1:16" ht="11.85" customHeight="1" outlineLevel="2">
      <c r="A600" s="14" t="s">
        <v>2448</v>
      </c>
      <c r="B600" s="15" t="s">
        <v>2449</v>
      </c>
      <c r="C600" s="15" t="s">
        <v>2470</v>
      </c>
      <c r="D600" s="33" t="s">
        <v>2502</v>
      </c>
      <c r="E600" s="42">
        <v>19015.14</v>
      </c>
      <c r="F600" s="42">
        <v>3</v>
      </c>
      <c r="G600" s="42">
        <v>6338.38</v>
      </c>
      <c r="I600" s="3">
        <v>700</v>
      </c>
      <c r="N600" s="50">
        <f t="shared" si="25"/>
        <v>747.92884000000004</v>
      </c>
      <c r="O600" s="50"/>
      <c r="P600" s="16">
        <f t="shared" si="24"/>
        <v>700</v>
      </c>
    </row>
    <row r="601" spans="1:16" ht="11.85" customHeight="1" outlineLevel="2">
      <c r="A601" s="14" t="s">
        <v>2450</v>
      </c>
      <c r="B601" s="15" t="s">
        <v>2451</v>
      </c>
      <c r="C601" s="15" t="s">
        <v>2470</v>
      </c>
      <c r="D601" s="33" t="s">
        <v>2502</v>
      </c>
      <c r="E601" s="42">
        <v>13606.91</v>
      </c>
      <c r="F601" s="42">
        <v>34</v>
      </c>
      <c r="G601" s="42">
        <v>400.2</v>
      </c>
      <c r="I601" s="3">
        <v>50</v>
      </c>
      <c r="N601" s="50">
        <f t="shared" si="25"/>
        <v>47.223600000000005</v>
      </c>
      <c r="O601" s="50"/>
      <c r="P601" s="16">
        <f t="shared" si="24"/>
        <v>50</v>
      </c>
    </row>
    <row r="602" spans="1:16" ht="11.85" customHeight="1" outlineLevel="2">
      <c r="A602" s="14" t="s">
        <v>2452</v>
      </c>
      <c r="B602" s="15" t="s">
        <v>2453</v>
      </c>
      <c r="C602" s="15" t="s">
        <v>2470</v>
      </c>
      <c r="D602" s="33" t="s">
        <v>2502</v>
      </c>
      <c r="E602" s="42">
        <v>19139.48</v>
      </c>
      <c r="F602" s="42">
        <v>168</v>
      </c>
      <c r="G602" s="42">
        <v>113.93</v>
      </c>
      <c r="I602" s="26">
        <v>15</v>
      </c>
      <c r="N602" s="50">
        <f t="shared" si="25"/>
        <v>13.44374</v>
      </c>
      <c r="O602" s="50"/>
      <c r="P602" s="16">
        <f t="shared" si="24"/>
        <v>15</v>
      </c>
    </row>
    <row r="603" spans="1:16" ht="11.85" customHeight="1" outlineLevel="2">
      <c r="A603" s="14" t="s">
        <v>2454</v>
      </c>
      <c r="B603" s="15" t="s">
        <v>2455</v>
      </c>
      <c r="C603" s="15" t="s">
        <v>2470</v>
      </c>
      <c r="D603" s="33" t="s">
        <v>2502</v>
      </c>
      <c r="E603" s="42">
        <v>733.05</v>
      </c>
      <c r="F603" s="42">
        <v>10</v>
      </c>
      <c r="G603" s="42">
        <v>73.31</v>
      </c>
      <c r="I603" s="26">
        <v>120</v>
      </c>
      <c r="N603" s="50">
        <f t="shared" si="25"/>
        <v>8.6505799999999997</v>
      </c>
      <c r="O603" s="50"/>
      <c r="P603" s="16">
        <f t="shared" si="24"/>
        <v>120</v>
      </c>
    </row>
    <row r="604" spans="1:16" ht="11.85" customHeight="1" outlineLevel="2">
      <c r="A604" s="14" t="s">
        <v>2456</v>
      </c>
      <c r="B604" s="15" t="s">
        <v>2457</v>
      </c>
      <c r="C604" s="15" t="s">
        <v>2470</v>
      </c>
      <c r="D604" s="33" t="s">
        <v>2502</v>
      </c>
      <c r="E604" s="42">
        <v>9295.75</v>
      </c>
      <c r="F604" s="42">
        <v>12</v>
      </c>
      <c r="G604" s="42">
        <v>774.65</v>
      </c>
      <c r="N604" s="50">
        <f t="shared" si="25"/>
        <v>91.408699999999996</v>
      </c>
      <c r="O604" s="50"/>
      <c r="P604" s="16">
        <f t="shared" si="24"/>
        <v>0</v>
      </c>
    </row>
    <row r="605" spans="1:16" ht="11.85" customHeight="1" outlineLevel="2">
      <c r="A605" s="14" t="s">
        <v>2458</v>
      </c>
      <c r="B605" s="15" t="s">
        <v>2459</v>
      </c>
      <c r="C605" s="15" t="s">
        <v>2470</v>
      </c>
      <c r="D605" s="33" t="s">
        <v>2502</v>
      </c>
      <c r="E605" s="42">
        <v>10641.01</v>
      </c>
      <c r="F605" s="42">
        <v>68</v>
      </c>
      <c r="G605" s="42">
        <v>156.49</v>
      </c>
      <c r="N605" s="50">
        <f t="shared" si="25"/>
        <v>18.465820000000001</v>
      </c>
      <c r="O605" s="50"/>
      <c r="P605" s="16">
        <f t="shared" si="24"/>
        <v>0</v>
      </c>
    </row>
    <row r="606" spans="1:16" ht="11.85" customHeight="1" outlineLevel="2">
      <c r="A606" s="14" t="s">
        <v>2460</v>
      </c>
      <c r="B606" s="15" t="s">
        <v>2461</v>
      </c>
      <c r="C606" s="15" t="s">
        <v>2470</v>
      </c>
      <c r="D606" s="33" t="s">
        <v>2502</v>
      </c>
      <c r="E606" s="42">
        <v>9491.34</v>
      </c>
      <c r="F606" s="42">
        <v>1</v>
      </c>
      <c r="G606" s="42">
        <v>9491.34</v>
      </c>
      <c r="N606" s="50">
        <f t="shared" si="25"/>
        <v>1119.97812</v>
      </c>
      <c r="O606" s="50"/>
      <c r="P606" s="16">
        <f t="shared" si="24"/>
        <v>0</v>
      </c>
    </row>
    <row r="607" spans="1:16" ht="11.85" customHeight="1" outlineLevel="2">
      <c r="A607" s="14" t="s">
        <v>2462</v>
      </c>
      <c r="B607" s="15" t="s">
        <v>2463</v>
      </c>
      <c r="C607" s="15" t="s">
        <v>2470</v>
      </c>
      <c r="D607" s="33" t="s">
        <v>2502</v>
      </c>
      <c r="E607" s="42">
        <v>705.6</v>
      </c>
      <c r="F607" s="42">
        <v>3</v>
      </c>
      <c r="G607" s="42">
        <v>235.2</v>
      </c>
      <c r="N607" s="50">
        <f t="shared" si="25"/>
        <v>27.753599999999995</v>
      </c>
      <c r="O607" s="50"/>
      <c r="P607" s="16">
        <f t="shared" si="24"/>
        <v>0</v>
      </c>
    </row>
    <row r="608" spans="1:16" ht="11.85" customHeight="1" outlineLevel="2">
      <c r="A608" s="14" t="s">
        <v>2647</v>
      </c>
      <c r="B608" s="15" t="s">
        <v>2648</v>
      </c>
      <c r="C608" s="15" t="s">
        <v>2470</v>
      </c>
      <c r="D608" s="33" t="s">
        <v>2502</v>
      </c>
      <c r="E608" s="42">
        <v>7090.25</v>
      </c>
      <c r="F608" s="42">
        <v>8</v>
      </c>
      <c r="G608" s="42">
        <v>886.28</v>
      </c>
      <c r="N608" s="50">
        <f t="shared" si="25"/>
        <v>104.58103999999999</v>
      </c>
      <c r="O608" s="50"/>
      <c r="P608" s="16">
        <f t="shared" si="24"/>
        <v>0</v>
      </c>
    </row>
    <row r="609" spans="1:16" ht="11.85" customHeight="1" outlineLevel="2">
      <c r="A609" s="14" t="s">
        <v>2649</v>
      </c>
      <c r="B609" s="15" t="s">
        <v>2650</v>
      </c>
      <c r="C609" s="15" t="s">
        <v>2470</v>
      </c>
      <c r="D609" s="33" t="s">
        <v>2502</v>
      </c>
      <c r="E609" s="42">
        <v>21693.5</v>
      </c>
      <c r="F609" s="42">
        <v>2</v>
      </c>
      <c r="G609" s="42">
        <v>10846.75</v>
      </c>
      <c r="N609" s="50">
        <f t="shared" si="25"/>
        <v>1279.9165</v>
      </c>
      <c r="O609" s="50"/>
      <c r="P609" s="16">
        <f t="shared" si="24"/>
        <v>0</v>
      </c>
    </row>
    <row r="610" spans="1:16" ht="11.85" customHeight="1" outlineLevel="2">
      <c r="A610" s="14" t="s">
        <v>2651</v>
      </c>
      <c r="B610" s="15" t="s">
        <v>2652</v>
      </c>
      <c r="C610" s="15" t="s">
        <v>2470</v>
      </c>
      <c r="D610" s="33" t="s">
        <v>2502</v>
      </c>
      <c r="E610" s="42">
        <v>1349.34</v>
      </c>
      <c r="F610" s="42">
        <v>8</v>
      </c>
      <c r="G610" s="42">
        <v>168.67</v>
      </c>
      <c r="N610" s="50">
        <f t="shared" si="25"/>
        <v>19.903059999999996</v>
      </c>
      <c r="O610" s="50"/>
      <c r="P610" s="16">
        <f t="shared" si="24"/>
        <v>0</v>
      </c>
    </row>
    <row r="611" spans="1:16" ht="11.85" customHeight="1" outlineLevel="2">
      <c r="A611" s="14" t="s">
        <v>2653</v>
      </c>
      <c r="B611" s="15" t="s">
        <v>2654</v>
      </c>
      <c r="C611" s="15" t="s">
        <v>2470</v>
      </c>
      <c r="D611" s="33" t="s">
        <v>2502</v>
      </c>
      <c r="E611" s="42">
        <v>57045.42</v>
      </c>
      <c r="F611" s="42">
        <v>9</v>
      </c>
      <c r="G611" s="42">
        <v>6338.38</v>
      </c>
      <c r="I611" s="3">
        <v>800</v>
      </c>
      <c r="N611" s="50">
        <f t="shared" si="25"/>
        <v>747.92884000000004</v>
      </c>
      <c r="O611" s="50"/>
      <c r="P611" s="16">
        <f t="shared" si="24"/>
        <v>800</v>
      </c>
    </row>
    <row r="612" spans="1:16" ht="11.85" customHeight="1" outlineLevel="2">
      <c r="A612" s="14" t="s">
        <v>2655</v>
      </c>
      <c r="B612" s="15" t="s">
        <v>2656</v>
      </c>
      <c r="C612" s="15" t="s">
        <v>2470</v>
      </c>
      <c r="D612" s="33" t="s">
        <v>2502</v>
      </c>
      <c r="E612" s="42">
        <v>31691.9</v>
      </c>
      <c r="F612" s="42">
        <v>5</v>
      </c>
      <c r="G612" s="42">
        <v>6338.38</v>
      </c>
      <c r="I612" s="3">
        <v>700</v>
      </c>
      <c r="N612" s="50">
        <f t="shared" si="25"/>
        <v>747.92884000000004</v>
      </c>
      <c r="O612" s="50"/>
      <c r="P612" s="16">
        <f t="shared" si="24"/>
        <v>700</v>
      </c>
    </row>
    <row r="613" spans="1:16" ht="11.85" customHeight="1" outlineLevel="2">
      <c r="A613" s="14" t="s">
        <v>2657</v>
      </c>
      <c r="B613" s="15" t="s">
        <v>2658</v>
      </c>
      <c r="C613" s="15" t="s">
        <v>2470</v>
      </c>
      <c r="D613" s="33" t="s">
        <v>2502</v>
      </c>
      <c r="E613" s="42">
        <v>8293.67</v>
      </c>
      <c r="F613" s="42">
        <v>1</v>
      </c>
      <c r="G613" s="42">
        <v>8293.67</v>
      </c>
      <c r="N613" s="50">
        <f t="shared" si="25"/>
        <v>978.6530600000001</v>
      </c>
      <c r="O613" s="50"/>
      <c r="P613" s="16">
        <f t="shared" si="24"/>
        <v>0</v>
      </c>
    </row>
    <row r="614" spans="1:16" ht="11.85" customHeight="1" outlineLevel="2">
      <c r="A614" s="14" t="s">
        <v>2659</v>
      </c>
      <c r="B614" s="15" t="s">
        <v>2660</v>
      </c>
      <c r="C614" s="15" t="s">
        <v>2470</v>
      </c>
      <c r="D614" s="33" t="s">
        <v>2502</v>
      </c>
      <c r="E614" s="42">
        <v>646.29</v>
      </c>
      <c r="F614" s="42">
        <v>41</v>
      </c>
      <c r="G614" s="42">
        <v>15.76</v>
      </c>
      <c r="N614" s="50">
        <f t="shared" si="25"/>
        <v>1.85968</v>
      </c>
      <c r="O614" s="50"/>
      <c r="P614" s="16">
        <f t="shared" si="24"/>
        <v>0</v>
      </c>
    </row>
    <row r="615" spans="1:16" ht="11.85" customHeight="1" outlineLevel="2">
      <c r="A615" s="14" t="s">
        <v>2661</v>
      </c>
      <c r="B615" s="15" t="s">
        <v>2662</v>
      </c>
      <c r="C615" s="15" t="s">
        <v>2470</v>
      </c>
      <c r="D615" s="33" t="s">
        <v>2502</v>
      </c>
      <c r="E615" s="42">
        <v>5114.17</v>
      </c>
      <c r="F615" s="42">
        <v>4</v>
      </c>
      <c r="G615" s="42">
        <v>1278.54</v>
      </c>
      <c r="N615" s="50">
        <f t="shared" si="25"/>
        <v>150.86771999999999</v>
      </c>
      <c r="O615" s="50"/>
      <c r="P615" s="16">
        <f t="shared" si="24"/>
        <v>0</v>
      </c>
    </row>
    <row r="616" spans="1:16" ht="11.85" customHeight="1" outlineLevel="2">
      <c r="A616" s="14" t="s">
        <v>2663</v>
      </c>
      <c r="B616" s="15" t="s">
        <v>2664</v>
      </c>
      <c r="C616" s="15" t="s">
        <v>2470</v>
      </c>
      <c r="D616" s="33" t="s">
        <v>2502</v>
      </c>
      <c r="E616" s="42">
        <v>746.35</v>
      </c>
      <c r="F616" s="42">
        <v>2</v>
      </c>
      <c r="G616" s="42">
        <v>373.18</v>
      </c>
      <c r="N616" s="50">
        <f t="shared" si="25"/>
        <v>44.035240000000002</v>
      </c>
      <c r="O616" s="50"/>
      <c r="P616" s="16">
        <f t="shared" si="24"/>
        <v>0</v>
      </c>
    </row>
    <row r="617" spans="1:16" ht="11.85" customHeight="1" outlineLevel="2">
      <c r="A617" s="14" t="s">
        <v>2665</v>
      </c>
      <c r="B617" s="15" t="s">
        <v>2666</v>
      </c>
      <c r="C617" s="15" t="s">
        <v>2470</v>
      </c>
      <c r="D617" s="33" t="s">
        <v>2502</v>
      </c>
      <c r="E617" s="42">
        <v>3845.18</v>
      </c>
      <c r="F617" s="42">
        <v>2</v>
      </c>
      <c r="G617" s="42">
        <v>1922.59</v>
      </c>
      <c r="N617" s="50">
        <f t="shared" si="25"/>
        <v>226.86562000000001</v>
      </c>
      <c r="O617" s="50"/>
      <c r="P617" s="16">
        <f t="shared" si="24"/>
        <v>0</v>
      </c>
    </row>
    <row r="618" spans="1:16" ht="11.85" customHeight="1" outlineLevel="2">
      <c r="A618" s="14" t="s">
        <v>2667</v>
      </c>
      <c r="B618" s="15" t="s">
        <v>2668</v>
      </c>
      <c r="C618" s="15" t="s">
        <v>2470</v>
      </c>
      <c r="D618" s="33" t="s">
        <v>2502</v>
      </c>
      <c r="E618" s="42">
        <v>989.96</v>
      </c>
      <c r="F618" s="42">
        <v>4</v>
      </c>
      <c r="G618" s="42">
        <v>247.49</v>
      </c>
      <c r="N618" s="50">
        <f t="shared" si="25"/>
        <v>29.203820000000004</v>
      </c>
      <c r="O618" s="50"/>
      <c r="P618" s="16">
        <f t="shared" si="24"/>
        <v>0</v>
      </c>
    </row>
    <row r="619" spans="1:16" ht="11.85" customHeight="1" outlineLevel="2">
      <c r="A619" s="14" t="s">
        <v>2458</v>
      </c>
      <c r="B619" s="15" t="s">
        <v>2669</v>
      </c>
      <c r="C619" s="15" t="s">
        <v>2470</v>
      </c>
      <c r="D619" s="33" t="s">
        <v>2502</v>
      </c>
      <c r="E619" s="42">
        <v>8815.86</v>
      </c>
      <c r="F619" s="42">
        <v>79</v>
      </c>
      <c r="G619" s="42">
        <v>111.59</v>
      </c>
      <c r="N619" s="50">
        <f t="shared" si="25"/>
        <v>13.167619999999999</v>
      </c>
      <c r="O619" s="50"/>
      <c r="P619" s="16">
        <f t="shared" ref="P619:P660" si="26">SUM(I619:M619)</f>
        <v>0</v>
      </c>
    </row>
    <row r="620" spans="1:16" ht="11.85" customHeight="1" outlineLevel="2">
      <c r="A620" s="14" t="s">
        <v>2670</v>
      </c>
      <c r="B620" s="15" t="s">
        <v>2671</v>
      </c>
      <c r="C620" s="15" t="s">
        <v>2470</v>
      </c>
      <c r="D620" s="33" t="s">
        <v>2502</v>
      </c>
      <c r="E620" s="42">
        <v>1887.4</v>
      </c>
      <c r="F620" s="42">
        <v>5</v>
      </c>
      <c r="G620" s="42">
        <v>377.48</v>
      </c>
      <c r="N620" s="50">
        <f t="shared" si="25"/>
        <v>44.542640000000006</v>
      </c>
      <c r="O620" s="50"/>
      <c r="P620" s="16">
        <f t="shared" si="26"/>
        <v>0</v>
      </c>
    </row>
    <row r="621" spans="1:16" ht="11.85" customHeight="1" outlineLevel="2">
      <c r="A621" s="14" t="s">
        <v>2672</v>
      </c>
      <c r="B621" s="15" t="s">
        <v>2673</v>
      </c>
      <c r="C621" s="15" t="s">
        <v>2470</v>
      </c>
      <c r="D621" s="33" t="s">
        <v>2502</v>
      </c>
      <c r="E621" s="42">
        <v>7393.43</v>
      </c>
      <c r="F621" s="42">
        <v>1</v>
      </c>
      <c r="G621" s="42">
        <v>7393.43</v>
      </c>
      <c r="N621" s="50">
        <f t="shared" si="25"/>
        <v>872.42474000000004</v>
      </c>
      <c r="O621" s="50"/>
      <c r="P621" s="16">
        <f t="shared" si="26"/>
        <v>0</v>
      </c>
    </row>
    <row r="622" spans="1:16" ht="11.85" customHeight="1" outlineLevel="2">
      <c r="A622" s="14" t="s">
        <v>2674</v>
      </c>
      <c r="B622" s="15" t="s">
        <v>2675</v>
      </c>
      <c r="C622" s="15" t="s">
        <v>2470</v>
      </c>
      <c r="D622" s="33" t="s">
        <v>2502</v>
      </c>
      <c r="E622" s="42">
        <v>28757.14</v>
      </c>
      <c r="F622" s="42">
        <v>15</v>
      </c>
      <c r="G622" s="42">
        <v>1917.14</v>
      </c>
      <c r="N622" s="50">
        <f t="shared" si="25"/>
        <v>226.22252</v>
      </c>
      <c r="O622" s="50"/>
      <c r="P622" s="16">
        <f t="shared" si="26"/>
        <v>0</v>
      </c>
    </row>
    <row r="623" spans="1:16" ht="11.85" customHeight="1" outlineLevel="2">
      <c r="A623" s="14" t="s">
        <v>2676</v>
      </c>
      <c r="B623" s="15" t="s">
        <v>2677</v>
      </c>
      <c r="C623" s="15" t="s">
        <v>2470</v>
      </c>
      <c r="D623" s="33" t="s">
        <v>2502</v>
      </c>
      <c r="E623" s="42">
        <v>26728.75</v>
      </c>
      <c r="F623" s="42">
        <v>14</v>
      </c>
      <c r="G623" s="42">
        <v>1909.2</v>
      </c>
      <c r="N623" s="50">
        <f t="shared" si="25"/>
        <v>225.28559999999999</v>
      </c>
      <c r="O623" s="50"/>
      <c r="P623" s="16">
        <f t="shared" si="26"/>
        <v>0</v>
      </c>
    </row>
    <row r="624" spans="1:16" ht="11.85" customHeight="1" outlineLevel="2">
      <c r="A624" s="14" t="s">
        <v>2678</v>
      </c>
      <c r="B624" s="15" t="s">
        <v>2679</v>
      </c>
      <c r="C624" s="15" t="s">
        <v>2470</v>
      </c>
      <c r="D624" s="33" t="s">
        <v>2502</v>
      </c>
      <c r="E624" s="42">
        <v>8579.82</v>
      </c>
      <c r="F624" s="42">
        <v>1</v>
      </c>
      <c r="G624" s="42">
        <v>8579.82</v>
      </c>
      <c r="N624" s="50">
        <f t="shared" si="25"/>
        <v>1012.41876</v>
      </c>
      <c r="O624" s="50"/>
      <c r="P624" s="16">
        <f t="shared" si="26"/>
        <v>0</v>
      </c>
    </row>
    <row r="625" spans="1:16" ht="11.85" customHeight="1" outlineLevel="2">
      <c r="A625" s="14" t="s">
        <v>2680</v>
      </c>
      <c r="B625" s="15" t="s">
        <v>2681</v>
      </c>
      <c r="C625" s="15" t="s">
        <v>2470</v>
      </c>
      <c r="D625" s="33" t="s">
        <v>2502</v>
      </c>
      <c r="E625" s="42">
        <v>14962.01</v>
      </c>
      <c r="F625" s="42">
        <v>327</v>
      </c>
      <c r="G625" s="42">
        <v>45.76</v>
      </c>
      <c r="N625" s="50">
        <f t="shared" si="25"/>
        <v>5.39968</v>
      </c>
      <c r="O625" s="50"/>
      <c r="P625" s="16">
        <f t="shared" si="26"/>
        <v>0</v>
      </c>
    </row>
    <row r="626" spans="1:16" ht="11.85" customHeight="1" outlineLevel="2">
      <c r="A626" s="14" t="s">
        <v>2682</v>
      </c>
      <c r="B626" s="15" t="s">
        <v>2683</v>
      </c>
      <c r="C626" s="15" t="s">
        <v>2470</v>
      </c>
      <c r="D626" s="33" t="s">
        <v>2502</v>
      </c>
      <c r="E626" s="42">
        <v>964.69</v>
      </c>
      <c r="F626" s="42">
        <v>14</v>
      </c>
      <c r="G626" s="42">
        <v>68.91</v>
      </c>
      <c r="N626" s="50">
        <f t="shared" si="25"/>
        <v>8.1313799999999983</v>
      </c>
      <c r="O626" s="50"/>
      <c r="P626" s="16">
        <f t="shared" si="26"/>
        <v>0</v>
      </c>
    </row>
    <row r="627" spans="1:16" ht="11.85" customHeight="1" outlineLevel="2">
      <c r="A627" s="14" t="s">
        <v>2684</v>
      </c>
      <c r="B627" s="15" t="s">
        <v>2685</v>
      </c>
      <c r="C627" s="15" t="s">
        <v>2470</v>
      </c>
      <c r="D627" s="33" t="s">
        <v>2502</v>
      </c>
      <c r="E627" s="42">
        <v>3497.94</v>
      </c>
      <c r="F627" s="42">
        <v>10</v>
      </c>
      <c r="G627" s="42">
        <v>349.79</v>
      </c>
      <c r="N627" s="50">
        <f t="shared" si="25"/>
        <v>41.275220000000004</v>
      </c>
      <c r="O627" s="50"/>
      <c r="P627" s="16">
        <f t="shared" si="26"/>
        <v>0</v>
      </c>
    </row>
    <row r="628" spans="1:16" ht="11.85" customHeight="1" outlineLevel="2">
      <c r="A628" s="14" t="s">
        <v>2686</v>
      </c>
      <c r="B628" s="15" t="s">
        <v>2687</v>
      </c>
      <c r="C628" s="15" t="s">
        <v>2470</v>
      </c>
      <c r="D628" s="33" t="s">
        <v>2502</v>
      </c>
      <c r="E628" s="42">
        <v>191453.64</v>
      </c>
      <c r="F628" s="42">
        <v>40</v>
      </c>
      <c r="G628" s="42">
        <v>4786.34</v>
      </c>
      <c r="N628" s="50">
        <f t="shared" si="25"/>
        <v>564.78812000000005</v>
      </c>
      <c r="O628" s="50"/>
      <c r="P628" s="16">
        <f t="shared" si="26"/>
        <v>0</v>
      </c>
    </row>
    <row r="629" spans="1:16" ht="11.85" customHeight="1" outlineLevel="2">
      <c r="A629" s="14" t="s">
        <v>2688</v>
      </c>
      <c r="B629" s="15" t="s">
        <v>2689</v>
      </c>
      <c r="C629" s="15" t="s">
        <v>2470</v>
      </c>
      <c r="D629" s="33" t="s">
        <v>2502</v>
      </c>
      <c r="E629" s="42">
        <v>15378.82</v>
      </c>
      <c r="F629" s="42">
        <v>8</v>
      </c>
      <c r="G629" s="42">
        <v>1922.35</v>
      </c>
      <c r="N629" s="50">
        <f t="shared" si="25"/>
        <v>226.83729999999997</v>
      </c>
      <c r="O629" s="50"/>
      <c r="P629" s="16">
        <f t="shared" si="26"/>
        <v>0</v>
      </c>
    </row>
    <row r="630" spans="1:16" ht="11.85" customHeight="1" outlineLevel="2">
      <c r="A630" s="14" t="s">
        <v>2690</v>
      </c>
      <c r="B630" s="15" t="s">
        <v>2691</v>
      </c>
      <c r="C630" s="15" t="s">
        <v>2470</v>
      </c>
      <c r="D630" s="33" t="s">
        <v>2502</v>
      </c>
      <c r="E630" s="42">
        <v>20652.939999999999</v>
      </c>
      <c r="F630" s="42">
        <v>8</v>
      </c>
      <c r="G630" s="42">
        <v>2581.62</v>
      </c>
      <c r="N630" s="50">
        <f t="shared" si="25"/>
        <v>304.63115999999997</v>
      </c>
      <c r="O630" s="50"/>
      <c r="P630" s="16">
        <f t="shared" si="26"/>
        <v>0</v>
      </c>
    </row>
    <row r="631" spans="1:16" ht="11.85" customHeight="1" outlineLevel="2">
      <c r="A631" s="14" t="s">
        <v>2692</v>
      </c>
      <c r="B631" s="15" t="s">
        <v>2693</v>
      </c>
      <c r="C631" s="15" t="s">
        <v>2470</v>
      </c>
      <c r="D631" s="33" t="s">
        <v>2502</v>
      </c>
      <c r="E631" s="42">
        <v>3835</v>
      </c>
      <c r="F631" s="42">
        <v>3</v>
      </c>
      <c r="G631" s="42">
        <v>1278.33</v>
      </c>
      <c r="N631" s="50">
        <f t="shared" si="25"/>
        <v>150.84293999999997</v>
      </c>
      <c r="O631" s="50"/>
      <c r="P631" s="16">
        <f t="shared" si="26"/>
        <v>0</v>
      </c>
    </row>
    <row r="632" spans="1:16" ht="11.85" customHeight="1" outlineLevel="2">
      <c r="A632" s="14" t="s">
        <v>2694</v>
      </c>
      <c r="B632" s="15" t="s">
        <v>2695</v>
      </c>
      <c r="C632" s="15" t="s">
        <v>2470</v>
      </c>
      <c r="D632" s="33" t="s">
        <v>2502</v>
      </c>
      <c r="E632" s="42">
        <v>30962.49</v>
      </c>
      <c r="F632" s="42">
        <v>13</v>
      </c>
      <c r="G632" s="42">
        <v>2381.73</v>
      </c>
      <c r="N632" s="50">
        <f t="shared" si="25"/>
        <v>281.04413999999997</v>
      </c>
      <c r="O632" s="50"/>
      <c r="P632" s="16">
        <f t="shared" si="26"/>
        <v>0</v>
      </c>
    </row>
    <row r="633" spans="1:16" ht="11.85" customHeight="1" outlineLevel="2">
      <c r="A633" s="14" t="s">
        <v>2696</v>
      </c>
      <c r="B633" s="15" t="s">
        <v>2697</v>
      </c>
      <c r="C633" s="15" t="s">
        <v>2470</v>
      </c>
      <c r="D633" s="33" t="s">
        <v>2502</v>
      </c>
      <c r="E633" s="42">
        <v>21619.3</v>
      </c>
      <c r="F633" s="42">
        <v>5</v>
      </c>
      <c r="G633" s="42">
        <v>4323.8599999999997</v>
      </c>
      <c r="I633" s="3">
        <v>250</v>
      </c>
      <c r="N633" s="50">
        <f t="shared" si="25"/>
        <v>510.21547999999996</v>
      </c>
      <c r="O633" s="50"/>
      <c r="P633" s="16">
        <f t="shared" si="26"/>
        <v>250</v>
      </c>
    </row>
    <row r="634" spans="1:16" ht="11.85" customHeight="1" outlineLevel="2">
      <c r="A634" s="14" t="s">
        <v>2698</v>
      </c>
      <c r="B634" s="15" t="s">
        <v>2699</v>
      </c>
      <c r="C634" s="15" t="s">
        <v>2470</v>
      </c>
      <c r="D634" s="33" t="s">
        <v>2502</v>
      </c>
      <c r="E634" s="42">
        <v>3276.21</v>
      </c>
      <c r="F634" s="42">
        <v>9</v>
      </c>
      <c r="G634" s="42">
        <v>364.02</v>
      </c>
      <c r="N634" s="50">
        <f t="shared" si="25"/>
        <v>42.954360000000001</v>
      </c>
      <c r="O634" s="50"/>
      <c r="P634" s="16">
        <f t="shared" si="26"/>
        <v>0</v>
      </c>
    </row>
    <row r="635" spans="1:16" ht="11.85" customHeight="1" outlineLevel="2">
      <c r="A635" s="14" t="s">
        <v>2700</v>
      </c>
      <c r="B635" s="15" t="s">
        <v>2701</v>
      </c>
      <c r="C635" s="15" t="s">
        <v>2470</v>
      </c>
      <c r="D635" s="33" t="s">
        <v>2502</v>
      </c>
      <c r="E635" s="42">
        <v>1062.82</v>
      </c>
      <c r="F635" s="42">
        <v>1</v>
      </c>
      <c r="G635" s="42">
        <v>1062.82</v>
      </c>
      <c r="N635" s="50">
        <f t="shared" si="25"/>
        <v>125.41275999999999</v>
      </c>
      <c r="O635" s="50"/>
      <c r="P635" s="16">
        <f t="shared" si="26"/>
        <v>0</v>
      </c>
    </row>
    <row r="636" spans="1:16" ht="11.85" customHeight="1" outlineLevel="2">
      <c r="A636" s="14" t="s">
        <v>2702</v>
      </c>
      <c r="B636" s="15" t="s">
        <v>2703</v>
      </c>
      <c r="C636" s="15" t="s">
        <v>2470</v>
      </c>
      <c r="D636" s="33" t="s">
        <v>2502</v>
      </c>
      <c r="E636" s="42">
        <v>13168.17</v>
      </c>
      <c r="F636" s="42">
        <v>3</v>
      </c>
      <c r="G636" s="42">
        <v>4389.3900000000003</v>
      </c>
      <c r="N636" s="50">
        <f t="shared" si="25"/>
        <v>517.94802000000004</v>
      </c>
      <c r="O636" s="50"/>
      <c r="P636" s="16">
        <f t="shared" si="26"/>
        <v>0</v>
      </c>
    </row>
    <row r="637" spans="1:16" ht="11.85" customHeight="1" outlineLevel="2">
      <c r="A637" s="14" t="s">
        <v>2704</v>
      </c>
      <c r="B637" s="15" t="s">
        <v>2705</v>
      </c>
      <c r="C637" s="15" t="s">
        <v>2470</v>
      </c>
      <c r="D637" s="33" t="s">
        <v>2502</v>
      </c>
      <c r="E637" s="42">
        <v>2261.91</v>
      </c>
      <c r="F637" s="42">
        <v>1</v>
      </c>
      <c r="G637" s="42">
        <v>2261.91</v>
      </c>
      <c r="N637" s="50">
        <f t="shared" si="25"/>
        <v>266.90537999999998</v>
      </c>
      <c r="O637" s="50"/>
      <c r="P637" s="16">
        <f t="shared" si="26"/>
        <v>0</v>
      </c>
    </row>
    <row r="638" spans="1:16" ht="11.85" customHeight="1" outlineLevel="2">
      <c r="A638" s="14" t="s">
        <v>2706</v>
      </c>
      <c r="B638" s="15" t="s">
        <v>2707</v>
      </c>
      <c r="C638" s="15" t="s">
        <v>2470</v>
      </c>
      <c r="D638" s="33" t="s">
        <v>2502</v>
      </c>
      <c r="E638" s="42">
        <v>2802.17</v>
      </c>
      <c r="F638" s="42">
        <v>1</v>
      </c>
      <c r="G638" s="42">
        <v>2802.17</v>
      </c>
      <c r="N638" s="50">
        <f t="shared" si="25"/>
        <v>330.65606000000002</v>
      </c>
      <c r="O638" s="50"/>
      <c r="P638" s="16">
        <f t="shared" si="26"/>
        <v>0</v>
      </c>
    </row>
    <row r="639" spans="1:16" ht="11.85" customHeight="1" outlineLevel="2">
      <c r="A639" s="14" t="s">
        <v>2708</v>
      </c>
      <c r="B639" s="15" t="s">
        <v>2709</v>
      </c>
      <c r="C639" s="15" t="s">
        <v>2470</v>
      </c>
      <c r="D639" s="33" t="s">
        <v>2502</v>
      </c>
      <c r="E639" s="42">
        <v>32216.65</v>
      </c>
      <c r="F639" s="42">
        <v>10</v>
      </c>
      <c r="G639" s="42">
        <v>3221.67</v>
      </c>
      <c r="N639" s="50">
        <f t="shared" si="25"/>
        <v>380.15706</v>
      </c>
      <c r="O639" s="50"/>
      <c r="P639" s="16">
        <f t="shared" si="26"/>
        <v>0</v>
      </c>
    </row>
    <row r="640" spans="1:16" ht="11.85" customHeight="1" outlineLevel="2">
      <c r="A640" s="14" t="s">
        <v>2710</v>
      </c>
      <c r="B640" s="15" t="s">
        <v>2711</v>
      </c>
      <c r="C640" s="15" t="s">
        <v>2470</v>
      </c>
      <c r="D640" s="33" t="s">
        <v>2502</v>
      </c>
      <c r="E640" s="42">
        <v>19136.62</v>
      </c>
      <c r="F640" s="42">
        <v>5</v>
      </c>
      <c r="G640" s="42">
        <v>3827.32</v>
      </c>
      <c r="N640" s="50">
        <f t="shared" si="25"/>
        <v>451.62376000000006</v>
      </c>
      <c r="O640" s="50"/>
      <c r="P640" s="16">
        <f t="shared" si="26"/>
        <v>0</v>
      </c>
    </row>
    <row r="641" spans="1:16" ht="11.85" customHeight="1" outlineLevel="2">
      <c r="A641" s="14" t="s">
        <v>2712</v>
      </c>
      <c r="B641" s="15" t="s">
        <v>2713</v>
      </c>
      <c r="C641" s="15" t="s">
        <v>2470</v>
      </c>
      <c r="D641" s="33" t="s">
        <v>2502</v>
      </c>
      <c r="E641" s="42">
        <v>8395.82</v>
      </c>
      <c r="F641" s="42">
        <v>1</v>
      </c>
      <c r="G641" s="42">
        <v>8395.82</v>
      </c>
      <c r="N641" s="50">
        <f t="shared" si="25"/>
        <v>990.70675999999992</v>
      </c>
      <c r="O641" s="50"/>
      <c r="P641" s="16">
        <f t="shared" si="26"/>
        <v>0</v>
      </c>
    </row>
    <row r="642" spans="1:16" ht="11.85" customHeight="1" outlineLevel="2">
      <c r="A642" s="14" t="s">
        <v>2714</v>
      </c>
      <c r="B642" s="15" t="s">
        <v>2715</v>
      </c>
      <c r="C642" s="15" t="s">
        <v>2470</v>
      </c>
      <c r="D642" s="33" t="s">
        <v>2502</v>
      </c>
      <c r="E642" s="42">
        <v>4924.38</v>
      </c>
      <c r="F642" s="42">
        <v>115</v>
      </c>
      <c r="G642" s="42">
        <v>42.82</v>
      </c>
      <c r="N642" s="50">
        <f t="shared" si="25"/>
        <v>5.0527600000000001</v>
      </c>
      <c r="O642" s="50"/>
      <c r="P642" s="16">
        <f t="shared" si="26"/>
        <v>0</v>
      </c>
    </row>
    <row r="643" spans="1:16" ht="11.85" customHeight="1" outlineLevel="2">
      <c r="A643" s="14" t="s">
        <v>2716</v>
      </c>
      <c r="B643" s="15" t="s">
        <v>2717</v>
      </c>
      <c r="C643" s="15" t="s">
        <v>2470</v>
      </c>
      <c r="D643" s="33" t="s">
        <v>2502</v>
      </c>
      <c r="E643" s="42">
        <v>8220.36</v>
      </c>
      <c r="F643" s="42">
        <v>2</v>
      </c>
      <c r="G643" s="42">
        <v>4110.18</v>
      </c>
      <c r="N643" s="50">
        <f t="shared" si="25"/>
        <v>485.00124000000005</v>
      </c>
      <c r="O643" s="50"/>
      <c r="P643" s="16">
        <f t="shared" si="26"/>
        <v>0</v>
      </c>
    </row>
    <row r="644" spans="1:16" ht="11.85" customHeight="1" outlineLevel="2">
      <c r="A644" s="14" t="s">
        <v>2718</v>
      </c>
      <c r="B644" s="15" t="s">
        <v>2719</v>
      </c>
      <c r="C644" s="15" t="s">
        <v>2470</v>
      </c>
      <c r="D644" s="33" t="s">
        <v>2502</v>
      </c>
      <c r="E644" s="42">
        <v>6164.55</v>
      </c>
      <c r="F644" s="42">
        <v>16</v>
      </c>
      <c r="G644" s="42">
        <v>385.28</v>
      </c>
      <c r="N644" s="50">
        <f t="shared" si="25"/>
        <v>45.463039999999999</v>
      </c>
      <c r="O644" s="50"/>
      <c r="P644" s="16">
        <f t="shared" si="26"/>
        <v>0</v>
      </c>
    </row>
    <row r="645" spans="1:16" ht="11.85" customHeight="1" outlineLevel="2">
      <c r="A645" s="14" t="s">
        <v>2720</v>
      </c>
      <c r="B645" s="15" t="s">
        <v>2721</v>
      </c>
      <c r="C645" s="15" t="s">
        <v>2470</v>
      </c>
      <c r="D645" s="33" t="s">
        <v>2502</v>
      </c>
      <c r="E645" s="42">
        <v>927.38</v>
      </c>
      <c r="F645" s="42">
        <v>20</v>
      </c>
      <c r="G645" s="42">
        <v>46.37</v>
      </c>
      <c r="N645" s="50">
        <f t="shared" si="25"/>
        <v>5.47166</v>
      </c>
      <c r="O645" s="50"/>
      <c r="P645" s="16">
        <f t="shared" si="26"/>
        <v>0</v>
      </c>
    </row>
    <row r="646" spans="1:16" ht="11.85" customHeight="1" outlineLevel="2">
      <c r="A646" s="14" t="s">
        <v>2722</v>
      </c>
      <c r="B646" s="15" t="s">
        <v>2723</v>
      </c>
      <c r="C646" s="15" t="s">
        <v>2470</v>
      </c>
      <c r="D646" s="33" t="s">
        <v>2502</v>
      </c>
      <c r="E646" s="42">
        <v>3831.65</v>
      </c>
      <c r="F646" s="42">
        <v>5</v>
      </c>
      <c r="G646" s="42">
        <v>766.33</v>
      </c>
      <c r="N646" s="50">
        <f t="shared" si="25"/>
        <v>90.426940000000002</v>
      </c>
      <c r="O646" s="50"/>
      <c r="P646" s="16">
        <f t="shared" si="26"/>
        <v>0</v>
      </c>
    </row>
    <row r="647" spans="1:16" ht="11.85" customHeight="1" outlineLevel="2">
      <c r="A647" s="14" t="s">
        <v>2724</v>
      </c>
      <c r="B647" s="15" t="s">
        <v>2725</v>
      </c>
      <c r="C647" s="15" t="s">
        <v>2470</v>
      </c>
      <c r="D647" s="33" t="s">
        <v>2502</v>
      </c>
      <c r="E647" s="42">
        <v>530.53</v>
      </c>
      <c r="F647" s="42">
        <v>6</v>
      </c>
      <c r="G647" s="42">
        <v>88.42</v>
      </c>
      <c r="N647" s="50">
        <f t="shared" si="25"/>
        <v>10.43356</v>
      </c>
      <c r="O647" s="50"/>
      <c r="P647" s="16">
        <f t="shared" si="26"/>
        <v>0</v>
      </c>
    </row>
    <row r="648" spans="1:16" ht="11.85" customHeight="1" outlineLevel="2">
      <c r="A648" s="14" t="s">
        <v>2726</v>
      </c>
      <c r="B648" s="15" t="s">
        <v>2727</v>
      </c>
      <c r="C648" s="15" t="s">
        <v>2470</v>
      </c>
      <c r="D648" s="33" t="s">
        <v>2502</v>
      </c>
      <c r="E648" s="42">
        <v>20235.650000000001</v>
      </c>
      <c r="F648" s="42">
        <v>5</v>
      </c>
      <c r="G648" s="42">
        <v>4047.13</v>
      </c>
      <c r="N648" s="50">
        <f t="shared" si="25"/>
        <v>477.56134000000003</v>
      </c>
      <c r="O648" s="50"/>
      <c r="P648" s="16">
        <f t="shared" si="26"/>
        <v>0</v>
      </c>
    </row>
    <row r="649" spans="1:16" ht="11.85" customHeight="1" outlineLevel="2">
      <c r="A649" s="14" t="s">
        <v>2728</v>
      </c>
      <c r="B649" s="15" t="s">
        <v>2729</v>
      </c>
      <c r="C649" s="15" t="s">
        <v>2470</v>
      </c>
      <c r="D649" s="33" t="s">
        <v>2502</v>
      </c>
      <c r="E649" s="42">
        <v>2557.9299999999998</v>
      </c>
      <c r="F649" s="42">
        <v>2</v>
      </c>
      <c r="G649" s="42">
        <v>1278.97</v>
      </c>
      <c r="N649" s="50">
        <f t="shared" ref="N649:N712" si="27">G649*1.18*0.1</f>
        <v>150.91846000000001</v>
      </c>
      <c r="O649" s="50"/>
      <c r="P649" s="16">
        <f t="shared" si="26"/>
        <v>0</v>
      </c>
    </row>
    <row r="650" spans="1:16" ht="11.85" customHeight="1" outlineLevel="2">
      <c r="A650" s="14" t="s">
        <v>2730</v>
      </c>
      <c r="B650" s="15" t="s">
        <v>2731</v>
      </c>
      <c r="C650" s="15" t="s">
        <v>2470</v>
      </c>
      <c r="D650" s="33" t="s">
        <v>2502</v>
      </c>
      <c r="E650" s="42">
        <v>3025.27</v>
      </c>
      <c r="F650" s="42">
        <v>4</v>
      </c>
      <c r="G650" s="42">
        <v>756.32</v>
      </c>
      <c r="N650" s="50">
        <f t="shared" si="27"/>
        <v>89.245760000000004</v>
      </c>
      <c r="O650" s="50"/>
      <c r="P650" s="16">
        <f t="shared" si="26"/>
        <v>0</v>
      </c>
    </row>
    <row r="651" spans="1:16" ht="11.85" customHeight="1" outlineLevel="2">
      <c r="A651" s="14" t="s">
        <v>2732</v>
      </c>
      <c r="B651" s="15" t="s">
        <v>2733</v>
      </c>
      <c r="C651" s="15" t="s">
        <v>2470</v>
      </c>
      <c r="D651" s="33" t="s">
        <v>2502</v>
      </c>
      <c r="E651" s="42">
        <v>13503.7</v>
      </c>
      <c r="F651" s="42">
        <v>1</v>
      </c>
      <c r="G651" s="42">
        <v>13503.7</v>
      </c>
      <c r="N651" s="50">
        <f t="shared" si="27"/>
        <v>1593.4366</v>
      </c>
      <c r="O651" s="50"/>
      <c r="P651" s="16">
        <f t="shared" si="26"/>
        <v>0</v>
      </c>
    </row>
    <row r="652" spans="1:16" ht="11.85" customHeight="1" outlineLevel="2">
      <c r="A652" s="14" t="s">
        <v>2734</v>
      </c>
      <c r="B652" s="15" t="s">
        <v>2735</v>
      </c>
      <c r="C652" s="15" t="s">
        <v>2470</v>
      </c>
      <c r="D652" s="33" t="s">
        <v>2502</v>
      </c>
      <c r="E652" s="42">
        <v>4249.09</v>
      </c>
      <c r="F652" s="42">
        <v>3</v>
      </c>
      <c r="G652" s="42">
        <v>1416.36</v>
      </c>
      <c r="N652" s="50">
        <f t="shared" si="27"/>
        <v>167.13048000000001</v>
      </c>
      <c r="O652" s="50"/>
      <c r="P652" s="16">
        <f t="shared" si="26"/>
        <v>0</v>
      </c>
    </row>
    <row r="653" spans="1:16" ht="11.85" customHeight="1" outlineLevel="2">
      <c r="A653" s="14" t="s">
        <v>2736</v>
      </c>
      <c r="B653" s="15" t="s">
        <v>2737</v>
      </c>
      <c r="C653" s="15" t="s">
        <v>2470</v>
      </c>
      <c r="D653" s="33" t="s">
        <v>2502</v>
      </c>
      <c r="E653" s="42">
        <v>13309.9</v>
      </c>
      <c r="F653" s="42">
        <v>14</v>
      </c>
      <c r="G653" s="42">
        <v>950.71</v>
      </c>
      <c r="N653" s="50">
        <f t="shared" si="27"/>
        <v>112.18378000000001</v>
      </c>
      <c r="O653" s="50"/>
      <c r="P653" s="16">
        <f t="shared" si="26"/>
        <v>0</v>
      </c>
    </row>
    <row r="654" spans="1:16" ht="11.85" customHeight="1" outlineLevel="2">
      <c r="A654" s="14" t="s">
        <v>2738</v>
      </c>
      <c r="B654" s="15" t="s">
        <v>2739</v>
      </c>
      <c r="C654" s="15" t="s">
        <v>2470</v>
      </c>
      <c r="D654" s="33" t="s">
        <v>2502</v>
      </c>
      <c r="E654" s="42">
        <v>795.79</v>
      </c>
      <c r="F654" s="42">
        <v>9</v>
      </c>
      <c r="G654" s="42">
        <v>88.42</v>
      </c>
      <c r="N654" s="50">
        <f t="shared" si="27"/>
        <v>10.43356</v>
      </c>
      <c r="O654" s="50"/>
      <c r="P654" s="16">
        <f t="shared" si="26"/>
        <v>0</v>
      </c>
    </row>
    <row r="655" spans="1:16" ht="11.85" customHeight="1" outlineLevel="2">
      <c r="A655" s="14" t="s">
        <v>2740</v>
      </c>
      <c r="B655" s="15" t="s">
        <v>2741</v>
      </c>
      <c r="C655" s="15" t="s">
        <v>2470</v>
      </c>
      <c r="D655" s="33" t="s">
        <v>2502</v>
      </c>
      <c r="E655" s="42">
        <v>5971.61</v>
      </c>
      <c r="F655" s="42">
        <v>2</v>
      </c>
      <c r="G655" s="42">
        <v>2985.81</v>
      </c>
      <c r="N655" s="50">
        <f t="shared" si="27"/>
        <v>352.32558</v>
      </c>
      <c r="O655" s="50"/>
      <c r="P655" s="16">
        <f t="shared" si="26"/>
        <v>0</v>
      </c>
    </row>
    <row r="656" spans="1:16" ht="11.85" customHeight="1" outlineLevel="2">
      <c r="A656" s="14" t="s">
        <v>2742</v>
      </c>
      <c r="B656" s="15" t="s">
        <v>2743</v>
      </c>
      <c r="C656" s="15" t="s">
        <v>2470</v>
      </c>
      <c r="D656" s="33" t="s">
        <v>2502</v>
      </c>
      <c r="E656" s="42">
        <v>5126.57</v>
      </c>
      <c r="F656" s="42">
        <v>12</v>
      </c>
      <c r="G656" s="42">
        <v>427.21</v>
      </c>
      <c r="N656" s="50">
        <f t="shared" si="27"/>
        <v>50.410779999999995</v>
      </c>
      <c r="O656" s="50"/>
      <c r="P656" s="16">
        <f t="shared" si="26"/>
        <v>0</v>
      </c>
    </row>
    <row r="657" spans="1:16" ht="11.85" customHeight="1" outlineLevel="2">
      <c r="A657" s="14" t="s">
        <v>2744</v>
      </c>
      <c r="B657" s="15" t="s">
        <v>2745</v>
      </c>
      <c r="C657" s="15" t="s">
        <v>2470</v>
      </c>
      <c r="D657" s="33" t="s">
        <v>2502</v>
      </c>
      <c r="E657" s="42">
        <v>3955.77</v>
      </c>
      <c r="F657" s="42">
        <v>72</v>
      </c>
      <c r="G657" s="42">
        <v>54.94</v>
      </c>
      <c r="N657" s="50">
        <f t="shared" si="27"/>
        <v>6.48292</v>
      </c>
      <c r="O657" s="50"/>
      <c r="P657" s="16">
        <f t="shared" si="26"/>
        <v>0</v>
      </c>
    </row>
    <row r="658" spans="1:16" ht="11.85" customHeight="1" outlineLevel="2">
      <c r="A658" s="14" t="s">
        <v>2746</v>
      </c>
      <c r="B658" s="15" t="s">
        <v>2747</v>
      </c>
      <c r="C658" s="15" t="s">
        <v>2470</v>
      </c>
      <c r="D658" s="33" t="s">
        <v>2502</v>
      </c>
      <c r="E658" s="42">
        <v>18145.73</v>
      </c>
      <c r="F658" s="42">
        <v>245</v>
      </c>
      <c r="G658" s="42">
        <v>74.06</v>
      </c>
      <c r="N658" s="50">
        <f t="shared" si="27"/>
        <v>8.7390799999999995</v>
      </c>
      <c r="O658" s="50"/>
      <c r="P658" s="16">
        <f t="shared" si="26"/>
        <v>0</v>
      </c>
    </row>
    <row r="659" spans="1:16" ht="11.85" customHeight="1" outlineLevel="2">
      <c r="A659" s="14" t="s">
        <v>2748</v>
      </c>
      <c r="B659" s="15" t="s">
        <v>2749</v>
      </c>
      <c r="C659" s="15" t="s">
        <v>2470</v>
      </c>
      <c r="D659" s="33" t="s">
        <v>2502</v>
      </c>
      <c r="E659" s="42">
        <v>7491.88</v>
      </c>
      <c r="F659" s="42">
        <v>153</v>
      </c>
      <c r="G659" s="42">
        <v>48.97</v>
      </c>
      <c r="N659" s="50">
        <f t="shared" si="27"/>
        <v>5.7784599999999999</v>
      </c>
      <c r="O659" s="50"/>
      <c r="P659" s="16">
        <f t="shared" si="26"/>
        <v>0</v>
      </c>
    </row>
    <row r="660" spans="1:16" ht="11.85" customHeight="1" outlineLevel="2">
      <c r="A660" s="14" t="s">
        <v>2750</v>
      </c>
      <c r="B660" s="15" t="s">
        <v>2751</v>
      </c>
      <c r="C660" s="15" t="s">
        <v>2470</v>
      </c>
      <c r="D660" s="33" t="s">
        <v>2502</v>
      </c>
      <c r="E660" s="42">
        <v>23304.83</v>
      </c>
      <c r="F660" s="42">
        <v>16</v>
      </c>
      <c r="G660" s="42">
        <v>1456.55</v>
      </c>
      <c r="N660" s="50">
        <f t="shared" si="27"/>
        <v>171.87289999999999</v>
      </c>
      <c r="O660" s="50"/>
      <c r="P660" s="16">
        <f t="shared" si="26"/>
        <v>0</v>
      </c>
    </row>
    <row r="661" spans="1:16" ht="11.85" customHeight="1" outlineLevel="2">
      <c r="A661" s="14" t="s">
        <v>2752</v>
      </c>
      <c r="B661" s="15" t="s">
        <v>2753</v>
      </c>
      <c r="C661" s="15" t="s">
        <v>2470</v>
      </c>
      <c r="D661" s="33" t="s">
        <v>2502</v>
      </c>
      <c r="E661" s="42">
        <v>14947.22</v>
      </c>
      <c r="F661" s="42">
        <v>2</v>
      </c>
      <c r="G661" s="42">
        <v>7473.61</v>
      </c>
      <c r="N661" s="50">
        <f t="shared" si="27"/>
        <v>881.8859799999999</v>
      </c>
      <c r="O661" s="50"/>
      <c r="P661" s="16">
        <f t="shared" ref="P661:P714" si="28">SUM(I661:M661)</f>
        <v>0</v>
      </c>
    </row>
    <row r="662" spans="1:16" ht="11.85" customHeight="1" outlineLevel="2">
      <c r="A662" s="14" t="s">
        <v>2754</v>
      </c>
      <c r="B662" s="15" t="s">
        <v>2755</v>
      </c>
      <c r="C662" s="15" t="s">
        <v>2470</v>
      </c>
      <c r="D662" s="33" t="s">
        <v>2502</v>
      </c>
      <c r="E662" s="42">
        <v>1822.8</v>
      </c>
      <c r="F662" s="42">
        <v>2</v>
      </c>
      <c r="G662" s="42">
        <v>911.4</v>
      </c>
      <c r="N662" s="50">
        <f t="shared" si="27"/>
        <v>107.54520000000001</v>
      </c>
      <c r="O662" s="50"/>
      <c r="P662" s="16">
        <f t="shared" si="28"/>
        <v>0</v>
      </c>
    </row>
    <row r="663" spans="1:16" ht="11.85" customHeight="1" outlineLevel="2">
      <c r="A663" s="14" t="s">
        <v>2756</v>
      </c>
      <c r="B663" s="15" t="s">
        <v>2757</v>
      </c>
      <c r="C663" s="15" t="s">
        <v>2470</v>
      </c>
      <c r="D663" s="33" t="s">
        <v>2502</v>
      </c>
      <c r="E663" s="42">
        <v>1720.69</v>
      </c>
      <c r="F663" s="42">
        <v>8</v>
      </c>
      <c r="G663" s="42">
        <v>215.09</v>
      </c>
      <c r="N663" s="50">
        <f t="shared" si="27"/>
        <v>25.38062</v>
      </c>
      <c r="O663" s="50"/>
      <c r="P663" s="16">
        <f t="shared" si="28"/>
        <v>0</v>
      </c>
    </row>
    <row r="664" spans="1:16" ht="11.85" customHeight="1" outlineLevel="2">
      <c r="A664" s="14" t="s">
        <v>2758</v>
      </c>
      <c r="B664" s="15" t="s">
        <v>2759</v>
      </c>
      <c r="C664" s="15" t="s">
        <v>2470</v>
      </c>
      <c r="D664" s="33" t="s">
        <v>2502</v>
      </c>
      <c r="E664" s="42">
        <v>1961.82</v>
      </c>
      <c r="F664" s="42">
        <v>9</v>
      </c>
      <c r="G664" s="42">
        <v>217.98</v>
      </c>
      <c r="N664" s="50">
        <f t="shared" si="27"/>
        <v>25.721639999999997</v>
      </c>
      <c r="O664" s="50"/>
      <c r="P664" s="16">
        <f t="shared" si="28"/>
        <v>0</v>
      </c>
    </row>
    <row r="665" spans="1:16" ht="11.85" customHeight="1" outlineLevel="2">
      <c r="A665" s="14" t="s">
        <v>2760</v>
      </c>
      <c r="B665" s="15" t="s">
        <v>2761</v>
      </c>
      <c r="C665" s="15" t="s">
        <v>2470</v>
      </c>
      <c r="D665" s="33" t="s">
        <v>2502</v>
      </c>
      <c r="E665" s="42">
        <v>899.27</v>
      </c>
      <c r="F665" s="42">
        <v>1</v>
      </c>
      <c r="G665" s="42">
        <v>899.27</v>
      </c>
      <c r="N665" s="50">
        <f t="shared" si="27"/>
        <v>106.11386</v>
      </c>
      <c r="O665" s="50"/>
      <c r="P665" s="16">
        <f t="shared" si="28"/>
        <v>0</v>
      </c>
    </row>
    <row r="666" spans="1:16" ht="11.85" customHeight="1" outlineLevel="2">
      <c r="A666" s="14" t="s">
        <v>2762</v>
      </c>
      <c r="B666" s="15" t="s">
        <v>2763</v>
      </c>
      <c r="C666" s="15" t="s">
        <v>2470</v>
      </c>
      <c r="D666" s="33" t="s">
        <v>2502</v>
      </c>
      <c r="E666" s="42">
        <v>7984.46</v>
      </c>
      <c r="F666" s="42">
        <v>1</v>
      </c>
      <c r="G666" s="42">
        <v>7984.46</v>
      </c>
      <c r="I666" s="3">
        <v>900</v>
      </c>
      <c r="N666" s="50">
        <f t="shared" si="27"/>
        <v>942.16628000000003</v>
      </c>
      <c r="O666" s="50"/>
      <c r="P666" s="16">
        <f t="shared" si="28"/>
        <v>900</v>
      </c>
    </row>
    <row r="667" spans="1:16" ht="11.85" customHeight="1" outlineLevel="2">
      <c r="A667" s="14" t="s">
        <v>2764</v>
      </c>
      <c r="B667" s="15" t="s">
        <v>2765</v>
      </c>
      <c r="C667" s="15" t="s">
        <v>2470</v>
      </c>
      <c r="D667" s="33" t="s">
        <v>2502</v>
      </c>
      <c r="E667" s="42">
        <v>842.75</v>
      </c>
      <c r="F667" s="42">
        <v>1</v>
      </c>
      <c r="G667" s="42">
        <v>842.75</v>
      </c>
      <c r="N667" s="50">
        <f t="shared" si="27"/>
        <v>99.444500000000005</v>
      </c>
      <c r="O667" s="50"/>
      <c r="P667" s="16">
        <f t="shared" si="28"/>
        <v>0</v>
      </c>
    </row>
    <row r="668" spans="1:16" ht="11.85" customHeight="1" outlineLevel="2">
      <c r="A668" s="14" t="s">
        <v>2766</v>
      </c>
      <c r="B668" s="15" t="s">
        <v>2767</v>
      </c>
      <c r="C668" s="15" t="s">
        <v>2470</v>
      </c>
      <c r="D668" s="33" t="s">
        <v>2502</v>
      </c>
      <c r="E668" s="42">
        <v>24463.27</v>
      </c>
      <c r="F668" s="42">
        <v>1</v>
      </c>
      <c r="G668" s="42">
        <v>24463.27</v>
      </c>
      <c r="N668" s="50">
        <f t="shared" si="27"/>
        <v>2886.6658600000001</v>
      </c>
      <c r="O668" s="50"/>
      <c r="P668" s="16">
        <f t="shared" si="28"/>
        <v>0</v>
      </c>
    </row>
    <row r="669" spans="1:16" ht="11.85" customHeight="1" outlineLevel="2">
      <c r="A669" s="14" t="s">
        <v>2768</v>
      </c>
      <c r="B669" s="15" t="s">
        <v>2769</v>
      </c>
      <c r="C669" s="15" t="s">
        <v>2470</v>
      </c>
      <c r="D669" s="33" t="s">
        <v>2502</v>
      </c>
      <c r="E669" s="42">
        <v>6254.44</v>
      </c>
      <c r="F669" s="42">
        <v>2</v>
      </c>
      <c r="G669" s="42">
        <v>3127.22</v>
      </c>
      <c r="N669" s="50">
        <f t="shared" si="27"/>
        <v>369.01195999999999</v>
      </c>
      <c r="O669" s="50"/>
      <c r="P669" s="16">
        <f t="shared" si="28"/>
        <v>0</v>
      </c>
    </row>
    <row r="670" spans="1:16" ht="11.85" customHeight="1" outlineLevel="2">
      <c r="A670" s="14" t="s">
        <v>2770</v>
      </c>
      <c r="B670" s="15" t="s">
        <v>2771</v>
      </c>
      <c r="C670" s="15" t="s">
        <v>2470</v>
      </c>
      <c r="D670" s="33" t="s">
        <v>2502</v>
      </c>
      <c r="E670" s="42">
        <v>2425.4499999999998</v>
      </c>
      <c r="F670" s="42">
        <v>1</v>
      </c>
      <c r="G670" s="42">
        <v>2425.4499999999998</v>
      </c>
      <c r="N670" s="50">
        <f t="shared" si="27"/>
        <v>286.20309999999995</v>
      </c>
      <c r="O670" s="50"/>
      <c r="P670" s="16">
        <f t="shared" si="28"/>
        <v>0</v>
      </c>
    </row>
    <row r="671" spans="1:16" ht="11.85" customHeight="1" outlineLevel="2">
      <c r="A671" s="14" t="s">
        <v>2772</v>
      </c>
      <c r="B671" s="15" t="s">
        <v>2773</v>
      </c>
      <c r="C671" s="15" t="s">
        <v>2470</v>
      </c>
      <c r="D671" s="33" t="s">
        <v>2502</v>
      </c>
      <c r="E671" s="42">
        <v>19031.650000000001</v>
      </c>
      <c r="F671" s="42">
        <v>7</v>
      </c>
      <c r="G671" s="42">
        <v>2718.81</v>
      </c>
      <c r="N671" s="50">
        <f t="shared" si="27"/>
        <v>320.81958000000003</v>
      </c>
      <c r="O671" s="50"/>
      <c r="P671" s="16">
        <f t="shared" si="28"/>
        <v>0</v>
      </c>
    </row>
    <row r="672" spans="1:16" ht="11.85" customHeight="1" outlineLevel="2">
      <c r="A672" s="14" t="s">
        <v>2774</v>
      </c>
      <c r="B672" s="15" t="s">
        <v>2775</v>
      </c>
      <c r="C672" s="15" t="s">
        <v>2470</v>
      </c>
      <c r="D672" s="33" t="s">
        <v>2502</v>
      </c>
      <c r="E672" s="42">
        <v>117351.03999999999</v>
      </c>
      <c r="F672" s="42">
        <v>3</v>
      </c>
      <c r="G672" s="42">
        <v>39117.01</v>
      </c>
      <c r="I672" s="3">
        <v>1300</v>
      </c>
      <c r="N672" s="50">
        <f t="shared" si="27"/>
        <v>4615.8071799999998</v>
      </c>
      <c r="O672" s="50"/>
      <c r="P672" s="16">
        <f t="shared" si="28"/>
        <v>1300</v>
      </c>
    </row>
    <row r="673" spans="1:16" ht="11.85" customHeight="1" outlineLevel="2">
      <c r="A673" s="14" t="s">
        <v>2776</v>
      </c>
      <c r="B673" s="15" t="s">
        <v>2777</v>
      </c>
      <c r="C673" s="15" t="s">
        <v>2470</v>
      </c>
      <c r="D673" s="33" t="s">
        <v>2502</v>
      </c>
      <c r="E673" s="42">
        <v>2657.49</v>
      </c>
      <c r="F673" s="42">
        <v>11</v>
      </c>
      <c r="G673" s="42">
        <v>241.59</v>
      </c>
      <c r="N673" s="50">
        <f t="shared" si="27"/>
        <v>28.507619999999999</v>
      </c>
      <c r="O673" s="50"/>
      <c r="P673" s="16">
        <f t="shared" si="28"/>
        <v>0</v>
      </c>
    </row>
    <row r="674" spans="1:16" ht="11.85" customHeight="1" outlineLevel="2">
      <c r="A674" s="14" t="s">
        <v>2778</v>
      </c>
      <c r="B674" s="15" t="s">
        <v>2779</v>
      </c>
      <c r="C674" s="15" t="s">
        <v>2470</v>
      </c>
      <c r="D674" s="33" t="s">
        <v>2502</v>
      </c>
      <c r="E674" s="42">
        <v>6214.55</v>
      </c>
      <c r="F674" s="42">
        <v>25</v>
      </c>
      <c r="G674" s="42">
        <v>248.58</v>
      </c>
      <c r="N674" s="50">
        <f t="shared" si="27"/>
        <v>29.332440000000005</v>
      </c>
      <c r="O674" s="50"/>
      <c r="P674" s="16">
        <f t="shared" si="28"/>
        <v>0</v>
      </c>
    </row>
    <row r="675" spans="1:16" ht="11.85" customHeight="1" outlineLevel="2">
      <c r="A675" s="14" t="s">
        <v>2780</v>
      </c>
      <c r="B675" s="15" t="s">
        <v>2781</v>
      </c>
      <c r="C675" s="15" t="s">
        <v>2470</v>
      </c>
      <c r="D675" s="33" t="s">
        <v>2502</v>
      </c>
      <c r="E675" s="42">
        <v>3533.88</v>
      </c>
      <c r="F675" s="42">
        <v>14</v>
      </c>
      <c r="G675" s="42">
        <v>252.42</v>
      </c>
      <c r="N675" s="50">
        <f t="shared" si="27"/>
        <v>29.78556</v>
      </c>
      <c r="O675" s="50"/>
      <c r="P675" s="16">
        <f t="shared" si="28"/>
        <v>0</v>
      </c>
    </row>
    <row r="676" spans="1:16" ht="11.85" customHeight="1" outlineLevel="2">
      <c r="A676" s="14" t="s">
        <v>2782</v>
      </c>
      <c r="B676" s="15" t="s">
        <v>2783</v>
      </c>
      <c r="C676" s="15" t="s">
        <v>2470</v>
      </c>
      <c r="D676" s="33" t="s">
        <v>2502</v>
      </c>
      <c r="E676" s="42">
        <v>38507.54</v>
      </c>
      <c r="F676" s="42">
        <v>1</v>
      </c>
      <c r="G676" s="42">
        <v>38507.54</v>
      </c>
      <c r="I676" s="3">
        <v>1300</v>
      </c>
      <c r="N676" s="50">
        <f t="shared" si="27"/>
        <v>4543.8897200000001</v>
      </c>
      <c r="O676" s="50"/>
      <c r="P676" s="16">
        <f t="shared" si="28"/>
        <v>1300</v>
      </c>
    </row>
    <row r="677" spans="1:16" ht="11.85" customHeight="1" outlineLevel="2">
      <c r="A677" s="14" t="s">
        <v>2784</v>
      </c>
      <c r="B677" s="15" t="s">
        <v>2785</v>
      </c>
      <c r="C677" s="15" t="s">
        <v>2470</v>
      </c>
      <c r="D677" s="33" t="s">
        <v>2502</v>
      </c>
      <c r="E677" s="42">
        <v>29232.67</v>
      </c>
      <c r="F677" s="42">
        <v>4</v>
      </c>
      <c r="G677" s="42">
        <v>7308.17</v>
      </c>
      <c r="N677" s="50">
        <f t="shared" si="27"/>
        <v>862.36405999999988</v>
      </c>
      <c r="O677" s="50"/>
      <c r="P677" s="16">
        <f t="shared" si="28"/>
        <v>0</v>
      </c>
    </row>
    <row r="678" spans="1:16" ht="11.85" customHeight="1" outlineLevel="2">
      <c r="A678" s="14" t="s">
        <v>2786</v>
      </c>
      <c r="B678" s="15" t="s">
        <v>2787</v>
      </c>
      <c r="C678" s="15" t="s">
        <v>2470</v>
      </c>
      <c r="D678" s="33" t="s">
        <v>2502</v>
      </c>
      <c r="E678" s="42">
        <v>6931.51</v>
      </c>
      <c r="F678" s="42">
        <v>9</v>
      </c>
      <c r="G678" s="42">
        <v>770.17</v>
      </c>
      <c r="N678" s="50">
        <f t="shared" si="27"/>
        <v>90.88006</v>
      </c>
      <c r="O678" s="50"/>
      <c r="P678" s="16">
        <f t="shared" si="28"/>
        <v>0</v>
      </c>
    </row>
    <row r="679" spans="1:16" ht="11.85" customHeight="1" outlineLevel="2">
      <c r="A679" s="14" t="s">
        <v>2788</v>
      </c>
      <c r="B679" s="15" t="s">
        <v>2789</v>
      </c>
      <c r="C679" s="15" t="s">
        <v>2470</v>
      </c>
      <c r="D679" s="33" t="s">
        <v>2502</v>
      </c>
      <c r="E679" s="42">
        <v>825.27</v>
      </c>
      <c r="F679" s="42">
        <v>2</v>
      </c>
      <c r="G679" s="42">
        <v>412.64</v>
      </c>
      <c r="N679" s="50">
        <f t="shared" si="27"/>
        <v>48.691519999999997</v>
      </c>
      <c r="O679" s="50"/>
      <c r="P679" s="16">
        <f t="shared" si="28"/>
        <v>0</v>
      </c>
    </row>
    <row r="680" spans="1:16" ht="11.85" customHeight="1" outlineLevel="2">
      <c r="A680" s="14" t="s">
        <v>2790</v>
      </c>
      <c r="B680" s="15" t="s">
        <v>2791</v>
      </c>
      <c r="C680" s="15" t="s">
        <v>2470</v>
      </c>
      <c r="D680" s="33" t="s">
        <v>2502</v>
      </c>
      <c r="E680" s="42">
        <v>4352.68</v>
      </c>
      <c r="F680" s="42">
        <v>1</v>
      </c>
      <c r="G680" s="42">
        <v>4352.68</v>
      </c>
      <c r="N680" s="50">
        <f t="shared" si="27"/>
        <v>513.61624000000006</v>
      </c>
      <c r="O680" s="50"/>
      <c r="P680" s="16">
        <f t="shared" si="28"/>
        <v>0</v>
      </c>
    </row>
    <row r="681" spans="1:16" ht="11.85" customHeight="1" outlineLevel="2">
      <c r="A681" s="14" t="s">
        <v>2792</v>
      </c>
      <c r="B681" s="15" t="s">
        <v>2793</v>
      </c>
      <c r="C681" s="15" t="s">
        <v>2470</v>
      </c>
      <c r="D681" s="33" t="s">
        <v>2502</v>
      </c>
      <c r="E681" s="42">
        <v>55031.55</v>
      </c>
      <c r="F681" s="42">
        <v>4</v>
      </c>
      <c r="G681" s="42">
        <v>13757.89</v>
      </c>
      <c r="N681" s="50">
        <f t="shared" si="27"/>
        <v>1623.43102</v>
      </c>
      <c r="O681" s="50"/>
      <c r="P681" s="16">
        <f t="shared" si="28"/>
        <v>0</v>
      </c>
    </row>
    <row r="682" spans="1:16" ht="11.85" customHeight="1" outlineLevel="2">
      <c r="A682" s="14" t="s">
        <v>2794</v>
      </c>
      <c r="B682" s="15" t="s">
        <v>2795</v>
      </c>
      <c r="C682" s="15" t="s">
        <v>2470</v>
      </c>
      <c r="D682" s="33" t="s">
        <v>2502</v>
      </c>
      <c r="E682" s="42">
        <v>11187.97</v>
      </c>
      <c r="F682" s="42">
        <v>6</v>
      </c>
      <c r="G682" s="42">
        <v>1864.66</v>
      </c>
      <c r="N682" s="50">
        <f t="shared" si="27"/>
        <v>220.02988000000002</v>
      </c>
      <c r="O682" s="50"/>
      <c r="P682" s="16">
        <f t="shared" si="28"/>
        <v>0</v>
      </c>
    </row>
    <row r="683" spans="1:16" ht="11.85" customHeight="1" outlineLevel="2">
      <c r="A683" s="14" t="s">
        <v>2796</v>
      </c>
      <c r="B683" s="15" t="s">
        <v>2797</v>
      </c>
      <c r="C683" s="15" t="s">
        <v>2470</v>
      </c>
      <c r="D683" s="33" t="s">
        <v>2502</v>
      </c>
      <c r="E683" s="42">
        <v>29642.67</v>
      </c>
      <c r="F683" s="42">
        <v>2</v>
      </c>
      <c r="G683" s="42">
        <v>14821.34</v>
      </c>
      <c r="N683" s="50">
        <f t="shared" si="27"/>
        <v>1748.91812</v>
      </c>
      <c r="O683" s="50"/>
      <c r="P683" s="16">
        <f t="shared" si="28"/>
        <v>0</v>
      </c>
    </row>
    <row r="684" spans="1:16" ht="11.85" customHeight="1" outlineLevel="2">
      <c r="A684" s="14" t="s">
        <v>2798</v>
      </c>
      <c r="B684" s="15" t="s">
        <v>2799</v>
      </c>
      <c r="C684" s="15" t="s">
        <v>2470</v>
      </c>
      <c r="D684" s="33" t="s">
        <v>2502</v>
      </c>
      <c r="E684" s="42">
        <v>5950.97</v>
      </c>
      <c r="F684" s="42">
        <v>2</v>
      </c>
      <c r="G684" s="42">
        <v>2975.49</v>
      </c>
      <c r="N684" s="50">
        <f t="shared" si="27"/>
        <v>351.10781999999995</v>
      </c>
      <c r="O684" s="50"/>
      <c r="P684" s="16">
        <f t="shared" si="28"/>
        <v>0</v>
      </c>
    </row>
    <row r="685" spans="1:16" ht="11.85" customHeight="1" outlineLevel="2">
      <c r="A685" s="14" t="s">
        <v>2800</v>
      </c>
      <c r="B685" s="15" t="s">
        <v>2801</v>
      </c>
      <c r="C685" s="15" t="s">
        <v>2470</v>
      </c>
      <c r="D685" s="33" t="s">
        <v>2502</v>
      </c>
      <c r="E685" s="42">
        <v>765.86</v>
      </c>
      <c r="F685" s="42">
        <v>1</v>
      </c>
      <c r="G685" s="42">
        <v>765.86</v>
      </c>
      <c r="N685" s="50">
        <f t="shared" si="27"/>
        <v>90.371480000000005</v>
      </c>
      <c r="O685" s="50"/>
      <c r="P685" s="16">
        <f t="shared" si="28"/>
        <v>0</v>
      </c>
    </row>
    <row r="686" spans="1:16" ht="11.85" customHeight="1" outlineLevel="2">
      <c r="A686" s="14" t="s">
        <v>2802</v>
      </c>
      <c r="B686" s="15" t="s">
        <v>2803</v>
      </c>
      <c r="C686" s="15" t="s">
        <v>2470</v>
      </c>
      <c r="D686" s="33" t="s">
        <v>2502</v>
      </c>
      <c r="E686" s="42">
        <v>16021.23</v>
      </c>
      <c r="F686" s="42">
        <v>5</v>
      </c>
      <c r="G686" s="42">
        <v>3204.25</v>
      </c>
      <c r="N686" s="50">
        <f t="shared" si="27"/>
        <v>378.10149999999999</v>
      </c>
      <c r="O686" s="50"/>
      <c r="P686" s="16">
        <f t="shared" si="28"/>
        <v>0</v>
      </c>
    </row>
    <row r="687" spans="1:16" ht="11.85" customHeight="1" outlineLevel="2">
      <c r="A687" s="14" t="s">
        <v>2804</v>
      </c>
      <c r="B687" s="15" t="s">
        <v>2805</v>
      </c>
      <c r="C687" s="15" t="s">
        <v>2470</v>
      </c>
      <c r="D687" s="33" t="s">
        <v>2502</v>
      </c>
      <c r="E687" s="42">
        <v>49612.43</v>
      </c>
      <c r="F687" s="42">
        <v>1</v>
      </c>
      <c r="G687" s="42">
        <v>49612.43</v>
      </c>
      <c r="N687" s="50">
        <f t="shared" si="27"/>
        <v>5854.26674</v>
      </c>
      <c r="O687" s="50"/>
      <c r="P687" s="16">
        <f t="shared" si="28"/>
        <v>0</v>
      </c>
    </row>
    <row r="688" spans="1:16" ht="11.85" customHeight="1" outlineLevel="2">
      <c r="A688" s="14" t="s">
        <v>2806</v>
      </c>
      <c r="B688" s="15" t="s">
        <v>2807</v>
      </c>
      <c r="C688" s="15" t="s">
        <v>2470</v>
      </c>
      <c r="D688" s="33" t="s">
        <v>2502</v>
      </c>
      <c r="E688" s="42">
        <v>35710.629999999997</v>
      </c>
      <c r="F688" s="42">
        <v>4</v>
      </c>
      <c r="G688" s="42">
        <v>8927.66</v>
      </c>
      <c r="I688" s="3">
        <v>550</v>
      </c>
      <c r="N688" s="50">
        <f t="shared" si="27"/>
        <v>1053.46388</v>
      </c>
      <c r="O688" s="50"/>
      <c r="P688" s="16">
        <f t="shared" si="28"/>
        <v>550</v>
      </c>
    </row>
    <row r="689" spans="1:16" ht="11.85" customHeight="1" outlineLevel="2">
      <c r="A689" s="14" t="s">
        <v>2808</v>
      </c>
      <c r="B689" s="15" t="s">
        <v>2809</v>
      </c>
      <c r="C689" s="15" t="s">
        <v>2470</v>
      </c>
      <c r="D689" s="33" t="s">
        <v>2502</v>
      </c>
      <c r="E689" s="42">
        <v>727297.98</v>
      </c>
      <c r="F689" s="42">
        <v>19</v>
      </c>
      <c r="G689" s="42">
        <v>38278.839999999997</v>
      </c>
      <c r="I689" s="3">
        <v>1300</v>
      </c>
      <c r="N689" s="50">
        <f t="shared" si="27"/>
        <v>4516.903119999999</v>
      </c>
      <c r="O689" s="50"/>
      <c r="P689" s="16">
        <f t="shared" si="28"/>
        <v>1300</v>
      </c>
    </row>
    <row r="690" spans="1:16" ht="11.85" customHeight="1" outlineLevel="2">
      <c r="A690" s="14" t="s">
        <v>2810</v>
      </c>
      <c r="B690" s="15" t="s">
        <v>2811</v>
      </c>
      <c r="C690" s="15" t="s">
        <v>2470</v>
      </c>
      <c r="D690" s="33" t="s">
        <v>2502</v>
      </c>
      <c r="E690" s="42">
        <v>286328.71999999997</v>
      </c>
      <c r="F690" s="42">
        <v>7</v>
      </c>
      <c r="G690" s="42">
        <v>40904.1</v>
      </c>
      <c r="I690" s="3">
        <v>1300</v>
      </c>
      <c r="N690" s="50">
        <f t="shared" si="27"/>
        <v>4826.6837999999998</v>
      </c>
      <c r="O690" s="50"/>
      <c r="P690" s="16">
        <f t="shared" si="28"/>
        <v>1300</v>
      </c>
    </row>
    <row r="691" spans="1:16" ht="11.85" customHeight="1" outlineLevel="2">
      <c r="A691" s="14" t="s">
        <v>2812</v>
      </c>
      <c r="B691" s="15" t="s">
        <v>2813</v>
      </c>
      <c r="C691" s="15" t="s">
        <v>2470</v>
      </c>
      <c r="D691" s="33" t="s">
        <v>2502</v>
      </c>
      <c r="E691" s="42">
        <v>9626.01</v>
      </c>
      <c r="F691" s="42">
        <v>3</v>
      </c>
      <c r="G691" s="42">
        <v>3208.67</v>
      </c>
      <c r="N691" s="50">
        <f t="shared" si="27"/>
        <v>378.62306000000001</v>
      </c>
      <c r="O691" s="50"/>
      <c r="P691" s="16">
        <f t="shared" si="28"/>
        <v>0</v>
      </c>
    </row>
    <row r="692" spans="1:16" ht="11.85" customHeight="1" outlineLevel="2">
      <c r="A692" s="14" t="s">
        <v>817</v>
      </c>
      <c r="B692" s="15" t="s">
        <v>818</v>
      </c>
      <c r="C692" s="15" t="s">
        <v>2470</v>
      </c>
      <c r="D692" s="33" t="s">
        <v>2502</v>
      </c>
      <c r="E692" s="42">
        <v>3949.46</v>
      </c>
      <c r="F692" s="42">
        <v>16</v>
      </c>
      <c r="G692" s="42">
        <v>246.84</v>
      </c>
      <c r="N692" s="50">
        <f t="shared" si="27"/>
        <v>29.127119999999998</v>
      </c>
      <c r="O692" s="50"/>
      <c r="P692" s="16">
        <f t="shared" si="28"/>
        <v>0</v>
      </c>
    </row>
    <row r="693" spans="1:16" ht="11.85" customHeight="1" outlineLevel="2">
      <c r="A693" s="14" t="s">
        <v>819</v>
      </c>
      <c r="B693" s="15" t="s">
        <v>820</v>
      </c>
      <c r="C693" s="15" t="s">
        <v>2470</v>
      </c>
      <c r="D693" s="33" t="s">
        <v>2502</v>
      </c>
      <c r="E693" s="42">
        <v>3184.69</v>
      </c>
      <c r="F693" s="42">
        <v>10</v>
      </c>
      <c r="G693" s="42">
        <v>318.47000000000003</v>
      </c>
      <c r="N693" s="50">
        <f t="shared" si="27"/>
        <v>37.579460000000005</v>
      </c>
      <c r="O693" s="50"/>
      <c r="P693" s="16">
        <f t="shared" si="28"/>
        <v>0</v>
      </c>
    </row>
    <row r="694" spans="1:16" ht="11.85" customHeight="1" outlineLevel="2">
      <c r="A694" s="14" t="s">
        <v>821</v>
      </c>
      <c r="B694" s="15" t="s">
        <v>822</v>
      </c>
      <c r="C694" s="15" t="s">
        <v>2470</v>
      </c>
      <c r="D694" s="33" t="s">
        <v>2502</v>
      </c>
      <c r="E694" s="42">
        <v>3135.92</v>
      </c>
      <c r="F694" s="42">
        <v>5</v>
      </c>
      <c r="G694" s="42">
        <v>627.17999999999995</v>
      </c>
      <c r="N694" s="50">
        <f t="shared" si="27"/>
        <v>74.007239999999996</v>
      </c>
      <c r="O694" s="50"/>
      <c r="P694" s="16">
        <f t="shared" si="28"/>
        <v>0</v>
      </c>
    </row>
    <row r="695" spans="1:16" ht="11.85" customHeight="1" outlineLevel="2">
      <c r="A695" s="14" t="s">
        <v>823</v>
      </c>
      <c r="B695" s="15" t="s">
        <v>824</v>
      </c>
      <c r="C695" s="15" t="s">
        <v>2470</v>
      </c>
      <c r="D695" s="33" t="s">
        <v>2502</v>
      </c>
      <c r="E695" s="42">
        <v>194649.8</v>
      </c>
      <c r="F695" s="42">
        <v>8</v>
      </c>
      <c r="G695" s="42">
        <v>24331.23</v>
      </c>
      <c r="I695" s="3">
        <v>1000</v>
      </c>
      <c r="N695" s="50">
        <f t="shared" si="27"/>
        <v>2871.0851400000001</v>
      </c>
      <c r="O695" s="50"/>
      <c r="P695" s="16">
        <f t="shared" si="28"/>
        <v>1000</v>
      </c>
    </row>
    <row r="696" spans="1:16" ht="11.85" customHeight="1" outlineLevel="2">
      <c r="A696" s="14" t="s">
        <v>825</v>
      </c>
      <c r="B696" s="15" t="s">
        <v>826</v>
      </c>
      <c r="C696" s="15" t="s">
        <v>2470</v>
      </c>
      <c r="D696" s="33" t="s">
        <v>2502</v>
      </c>
      <c r="E696" s="42">
        <v>35846.370000000003</v>
      </c>
      <c r="F696" s="42">
        <v>6</v>
      </c>
      <c r="G696" s="42">
        <v>5974.4</v>
      </c>
      <c r="I696" s="3">
        <v>150</v>
      </c>
      <c r="N696" s="50">
        <f t="shared" si="27"/>
        <v>704.97919999999999</v>
      </c>
      <c r="O696" s="50"/>
      <c r="P696" s="16">
        <f t="shared" si="28"/>
        <v>150</v>
      </c>
    </row>
    <row r="697" spans="1:16" ht="11.85" customHeight="1" outlineLevel="2">
      <c r="A697" s="14" t="s">
        <v>827</v>
      </c>
      <c r="B697" s="15" t="s">
        <v>828</v>
      </c>
      <c r="C697" s="15" t="s">
        <v>2470</v>
      </c>
      <c r="D697" s="33" t="s">
        <v>2502</v>
      </c>
      <c r="E697" s="42">
        <v>688.88</v>
      </c>
      <c r="F697" s="42">
        <v>1</v>
      </c>
      <c r="G697" s="42">
        <v>688.88</v>
      </c>
      <c r="N697" s="50">
        <f t="shared" si="27"/>
        <v>81.287840000000003</v>
      </c>
      <c r="O697" s="50"/>
      <c r="P697" s="16">
        <f t="shared" si="28"/>
        <v>0</v>
      </c>
    </row>
    <row r="698" spans="1:16" ht="11.85" customHeight="1" outlineLevel="2">
      <c r="A698" s="14" t="s">
        <v>829</v>
      </c>
      <c r="B698" s="15" t="s">
        <v>830</v>
      </c>
      <c r="C698" s="15" t="s">
        <v>2470</v>
      </c>
      <c r="D698" s="33" t="s">
        <v>2502</v>
      </c>
      <c r="E698" s="42">
        <v>259755.57</v>
      </c>
      <c r="F698" s="42">
        <v>17</v>
      </c>
      <c r="G698" s="42">
        <v>15279.74</v>
      </c>
      <c r="I698" s="3">
        <v>700</v>
      </c>
      <c r="N698" s="50">
        <f t="shared" si="27"/>
        <v>1803.0093200000001</v>
      </c>
      <c r="O698" s="50"/>
      <c r="P698" s="16">
        <f t="shared" si="28"/>
        <v>700</v>
      </c>
    </row>
    <row r="699" spans="1:16" ht="11.85" customHeight="1" outlineLevel="2">
      <c r="A699" s="14" t="s">
        <v>831</v>
      </c>
      <c r="B699" s="15" t="s">
        <v>832</v>
      </c>
      <c r="C699" s="15" t="s">
        <v>2470</v>
      </c>
      <c r="D699" s="33" t="s">
        <v>2502</v>
      </c>
      <c r="E699" s="42">
        <v>1348.8</v>
      </c>
      <c r="F699" s="42">
        <v>1</v>
      </c>
      <c r="G699" s="42">
        <v>1348.8</v>
      </c>
      <c r="N699" s="50">
        <f t="shared" si="27"/>
        <v>159.1584</v>
      </c>
      <c r="O699" s="50"/>
      <c r="P699" s="16">
        <f t="shared" si="28"/>
        <v>0</v>
      </c>
    </row>
    <row r="700" spans="1:16" ht="11.85" customHeight="1" outlineLevel="2">
      <c r="A700" s="14" t="s">
        <v>2794</v>
      </c>
      <c r="B700" s="15" t="s">
        <v>833</v>
      </c>
      <c r="C700" s="15" t="s">
        <v>2470</v>
      </c>
      <c r="D700" s="33" t="s">
        <v>2502</v>
      </c>
      <c r="E700" s="42">
        <v>11473.08</v>
      </c>
      <c r="F700" s="42">
        <v>6</v>
      </c>
      <c r="G700" s="42">
        <v>1912.18</v>
      </c>
      <c r="I700" s="3">
        <v>200</v>
      </c>
      <c r="N700" s="50">
        <f t="shared" si="27"/>
        <v>225.63723999999999</v>
      </c>
      <c r="O700" s="50"/>
      <c r="P700" s="16">
        <f t="shared" si="28"/>
        <v>200</v>
      </c>
    </row>
    <row r="701" spans="1:16" ht="11.85" customHeight="1" outlineLevel="2">
      <c r="A701" s="14" t="s">
        <v>834</v>
      </c>
      <c r="B701" s="15" t="s">
        <v>835</v>
      </c>
      <c r="C701" s="15" t="s">
        <v>2470</v>
      </c>
      <c r="D701" s="33" t="s">
        <v>2502</v>
      </c>
      <c r="E701" s="42">
        <v>5085.12</v>
      </c>
      <c r="F701" s="42">
        <v>7</v>
      </c>
      <c r="G701" s="42">
        <v>726.45</v>
      </c>
      <c r="I701" s="3">
        <v>100</v>
      </c>
      <c r="N701" s="50">
        <f t="shared" si="27"/>
        <v>85.721100000000007</v>
      </c>
      <c r="O701" s="50"/>
      <c r="P701" s="16">
        <f t="shared" si="28"/>
        <v>100</v>
      </c>
    </row>
    <row r="702" spans="1:16" ht="11.85" customHeight="1" outlineLevel="2">
      <c r="A702" s="14" t="s">
        <v>836</v>
      </c>
      <c r="B702" s="15" t="s">
        <v>837</v>
      </c>
      <c r="C702" s="15" t="s">
        <v>2470</v>
      </c>
      <c r="D702" s="33" t="s">
        <v>2502</v>
      </c>
      <c r="E702" s="42">
        <v>49612.43</v>
      </c>
      <c r="F702" s="42">
        <v>1</v>
      </c>
      <c r="G702" s="42">
        <v>49612.43</v>
      </c>
      <c r="N702" s="50">
        <f t="shared" si="27"/>
        <v>5854.26674</v>
      </c>
      <c r="O702" s="50"/>
      <c r="P702" s="16">
        <f t="shared" si="28"/>
        <v>0</v>
      </c>
    </row>
    <row r="703" spans="1:16" ht="11.85" customHeight="1" outlineLevel="2">
      <c r="A703" s="14" t="s">
        <v>838</v>
      </c>
      <c r="B703" s="15" t="s">
        <v>839</v>
      </c>
      <c r="C703" s="15" t="s">
        <v>2470</v>
      </c>
      <c r="D703" s="33" t="s">
        <v>2502</v>
      </c>
      <c r="E703" s="42">
        <v>2410.44</v>
      </c>
      <c r="F703" s="42">
        <v>16</v>
      </c>
      <c r="G703" s="42">
        <v>150.65</v>
      </c>
      <c r="N703" s="50">
        <f t="shared" si="27"/>
        <v>17.776700000000002</v>
      </c>
      <c r="O703" s="50"/>
      <c r="P703" s="16">
        <f t="shared" si="28"/>
        <v>0</v>
      </c>
    </row>
    <row r="704" spans="1:16" ht="11.85" customHeight="1" outlineLevel="2">
      <c r="A704" s="14" t="s">
        <v>840</v>
      </c>
      <c r="B704" s="15" t="s">
        <v>841</v>
      </c>
      <c r="C704" s="15" t="s">
        <v>2470</v>
      </c>
      <c r="D704" s="33" t="s">
        <v>2502</v>
      </c>
      <c r="E704" s="42">
        <v>3208.66</v>
      </c>
      <c r="F704" s="42">
        <v>1</v>
      </c>
      <c r="G704" s="42">
        <v>3208.66</v>
      </c>
      <c r="N704" s="50">
        <f t="shared" si="27"/>
        <v>378.62187999999998</v>
      </c>
      <c r="O704" s="50"/>
      <c r="P704" s="16">
        <f t="shared" si="28"/>
        <v>0</v>
      </c>
    </row>
    <row r="705" spans="1:16" ht="11.85" customHeight="1" outlineLevel="2">
      <c r="A705" s="14" t="s">
        <v>842</v>
      </c>
      <c r="B705" s="15" t="s">
        <v>843</v>
      </c>
      <c r="C705" s="15" t="s">
        <v>2470</v>
      </c>
      <c r="D705" s="33" t="s">
        <v>2502</v>
      </c>
      <c r="E705" s="42">
        <v>1768.43</v>
      </c>
      <c r="F705" s="42">
        <v>2</v>
      </c>
      <c r="G705" s="42">
        <v>884.22</v>
      </c>
      <c r="N705" s="50">
        <f t="shared" si="27"/>
        <v>104.33796000000001</v>
      </c>
      <c r="O705" s="50"/>
      <c r="P705" s="16">
        <f t="shared" si="28"/>
        <v>0</v>
      </c>
    </row>
    <row r="706" spans="1:16" ht="11.85" customHeight="1" outlineLevel="2">
      <c r="A706" s="14" t="s">
        <v>844</v>
      </c>
      <c r="B706" s="15" t="s">
        <v>845</v>
      </c>
      <c r="C706" s="15" t="s">
        <v>2470</v>
      </c>
      <c r="D706" s="33" t="s">
        <v>2502</v>
      </c>
      <c r="E706" s="42">
        <v>24749.06</v>
      </c>
      <c r="F706" s="42">
        <v>20</v>
      </c>
      <c r="G706" s="42">
        <v>1237.45</v>
      </c>
      <c r="I706" s="3">
        <v>50</v>
      </c>
      <c r="N706" s="50">
        <f t="shared" si="27"/>
        <v>146.01910000000001</v>
      </c>
      <c r="O706" s="50"/>
      <c r="P706" s="16">
        <f t="shared" si="28"/>
        <v>50</v>
      </c>
    </row>
    <row r="707" spans="1:16" ht="11.85" customHeight="1" outlineLevel="2">
      <c r="A707" s="14" t="s">
        <v>825</v>
      </c>
      <c r="B707" s="15" t="s">
        <v>846</v>
      </c>
      <c r="C707" s="15" t="s">
        <v>2470</v>
      </c>
      <c r="D707" s="33" t="s">
        <v>2502</v>
      </c>
      <c r="E707" s="42">
        <v>1239.6600000000001</v>
      </c>
      <c r="F707" s="42">
        <v>11</v>
      </c>
      <c r="G707" s="42">
        <v>112.7</v>
      </c>
      <c r="I707" s="3">
        <v>10</v>
      </c>
      <c r="N707" s="50">
        <f t="shared" si="27"/>
        <v>13.2986</v>
      </c>
      <c r="O707" s="50"/>
      <c r="P707" s="16">
        <f t="shared" si="28"/>
        <v>10</v>
      </c>
    </row>
    <row r="708" spans="1:16" ht="11.85" customHeight="1" outlineLevel="2">
      <c r="A708" s="14" t="s">
        <v>847</v>
      </c>
      <c r="B708" s="15" t="s">
        <v>848</v>
      </c>
      <c r="C708" s="15" t="s">
        <v>2470</v>
      </c>
      <c r="D708" s="33" t="s">
        <v>2502</v>
      </c>
      <c r="E708" s="42">
        <v>2561.23</v>
      </c>
      <c r="F708" s="42">
        <v>3</v>
      </c>
      <c r="G708" s="42">
        <v>853.74</v>
      </c>
      <c r="N708" s="50">
        <f t="shared" si="27"/>
        <v>100.74132</v>
      </c>
      <c r="O708" s="50"/>
      <c r="P708" s="16">
        <f t="shared" si="28"/>
        <v>0</v>
      </c>
    </row>
    <row r="709" spans="1:16" ht="11.85" customHeight="1" outlineLevel="2">
      <c r="A709" s="14" t="s">
        <v>849</v>
      </c>
      <c r="B709" s="15" t="s">
        <v>850</v>
      </c>
      <c r="C709" s="15" t="s">
        <v>2470</v>
      </c>
      <c r="D709" s="33" t="s">
        <v>2502</v>
      </c>
      <c r="E709" s="42">
        <v>1616.64</v>
      </c>
      <c r="F709" s="42">
        <v>1</v>
      </c>
      <c r="G709" s="42">
        <v>1616.64</v>
      </c>
      <c r="N709" s="50">
        <f t="shared" si="27"/>
        <v>190.76352</v>
      </c>
      <c r="O709" s="50"/>
      <c r="P709" s="16">
        <f t="shared" si="28"/>
        <v>0</v>
      </c>
    </row>
    <row r="710" spans="1:16" ht="11.85" customHeight="1" outlineLevel="2">
      <c r="A710" s="14" t="s">
        <v>851</v>
      </c>
      <c r="B710" s="15" t="s">
        <v>852</v>
      </c>
      <c r="C710" s="15" t="s">
        <v>2470</v>
      </c>
      <c r="D710" s="33" t="s">
        <v>2502</v>
      </c>
      <c r="E710" s="42">
        <v>49385.17</v>
      </c>
      <c r="F710" s="42">
        <v>31</v>
      </c>
      <c r="G710" s="42">
        <v>1593.07</v>
      </c>
      <c r="N710" s="50">
        <f t="shared" si="27"/>
        <v>187.98226</v>
      </c>
      <c r="O710" s="50"/>
      <c r="P710" s="16">
        <f t="shared" si="28"/>
        <v>0</v>
      </c>
    </row>
    <row r="711" spans="1:16" ht="11.85" customHeight="1" outlineLevel="2">
      <c r="A711" s="14" t="s">
        <v>853</v>
      </c>
      <c r="B711" s="15" t="s">
        <v>854</v>
      </c>
      <c r="C711" s="15" t="s">
        <v>2470</v>
      </c>
      <c r="D711" s="33" t="s">
        <v>2502</v>
      </c>
      <c r="E711" s="42">
        <v>160350.9</v>
      </c>
      <c r="F711" s="42">
        <v>8</v>
      </c>
      <c r="G711" s="42">
        <v>20043.86</v>
      </c>
      <c r="I711" s="3">
        <v>600</v>
      </c>
      <c r="N711" s="50">
        <f t="shared" si="27"/>
        <v>2365.1754799999999</v>
      </c>
      <c r="O711" s="50"/>
      <c r="P711" s="16">
        <f t="shared" si="28"/>
        <v>600</v>
      </c>
    </row>
    <row r="712" spans="1:16" ht="11.85" customHeight="1" outlineLevel="2">
      <c r="A712" s="14" t="s">
        <v>855</v>
      </c>
      <c r="B712" s="15" t="s">
        <v>856</v>
      </c>
      <c r="C712" s="15" t="s">
        <v>2470</v>
      </c>
      <c r="D712" s="33" t="s">
        <v>2502</v>
      </c>
      <c r="E712" s="42">
        <v>4700.6499999999996</v>
      </c>
      <c r="F712" s="42">
        <v>2</v>
      </c>
      <c r="G712" s="42">
        <v>2350.33</v>
      </c>
      <c r="N712" s="50">
        <f t="shared" si="27"/>
        <v>277.33893999999998</v>
      </c>
      <c r="O712" s="50"/>
      <c r="P712" s="16">
        <f t="shared" si="28"/>
        <v>0</v>
      </c>
    </row>
    <row r="713" spans="1:16" ht="11.85" customHeight="1" outlineLevel="2">
      <c r="A713" s="14" t="s">
        <v>857</v>
      </c>
      <c r="B713" s="15" t="s">
        <v>858</v>
      </c>
      <c r="C713" s="15" t="s">
        <v>2470</v>
      </c>
      <c r="D713" s="33" t="s">
        <v>2502</v>
      </c>
      <c r="E713" s="42">
        <v>19532.650000000001</v>
      </c>
      <c r="F713" s="42">
        <v>1</v>
      </c>
      <c r="G713" s="42">
        <v>19532.650000000001</v>
      </c>
      <c r="N713" s="50">
        <f t="shared" ref="N713:N776" si="29">G713*1.18*0.1</f>
        <v>2304.8527000000004</v>
      </c>
      <c r="O713" s="50"/>
      <c r="P713" s="16">
        <f t="shared" si="28"/>
        <v>0</v>
      </c>
    </row>
    <row r="714" spans="1:16" ht="11.85" customHeight="1" outlineLevel="2">
      <c r="A714" s="14" t="s">
        <v>859</v>
      </c>
      <c r="B714" s="15" t="s">
        <v>860</v>
      </c>
      <c r="C714" s="15" t="s">
        <v>2470</v>
      </c>
      <c r="D714" s="33" t="s">
        <v>2502</v>
      </c>
      <c r="E714" s="42">
        <v>5823.66</v>
      </c>
      <c r="F714" s="42">
        <v>3</v>
      </c>
      <c r="G714" s="42">
        <v>1941.22</v>
      </c>
      <c r="I714" s="3">
        <v>115</v>
      </c>
      <c r="N714" s="50">
        <f t="shared" si="29"/>
        <v>229.06396000000001</v>
      </c>
      <c r="O714" s="50"/>
      <c r="P714" s="16">
        <f t="shared" si="28"/>
        <v>115</v>
      </c>
    </row>
    <row r="715" spans="1:16" ht="11.85" customHeight="1" outlineLevel="2">
      <c r="A715" s="14" t="s">
        <v>861</v>
      </c>
      <c r="B715" s="15" t="s">
        <v>862</v>
      </c>
      <c r="C715" s="15" t="s">
        <v>2470</v>
      </c>
      <c r="D715" s="33" t="s">
        <v>2502</v>
      </c>
      <c r="E715" s="42">
        <v>292494.51</v>
      </c>
      <c r="F715" s="42">
        <v>10</v>
      </c>
      <c r="G715" s="42">
        <v>29249.45</v>
      </c>
      <c r="N715" s="50">
        <f t="shared" si="29"/>
        <v>3451.4351000000006</v>
      </c>
      <c r="O715" s="50"/>
      <c r="P715" s="16">
        <f t="shared" ref="P715:P765" si="30">SUM(I715:M715)</f>
        <v>0</v>
      </c>
    </row>
    <row r="716" spans="1:16" ht="11.85" customHeight="1" outlineLevel="2">
      <c r="A716" s="14" t="s">
        <v>863</v>
      </c>
      <c r="B716" s="15" t="s">
        <v>864</v>
      </c>
      <c r="C716" s="15" t="s">
        <v>2470</v>
      </c>
      <c r="D716" s="33" t="s">
        <v>2502</v>
      </c>
      <c r="E716" s="42">
        <v>3277.42</v>
      </c>
      <c r="F716" s="42">
        <v>5</v>
      </c>
      <c r="G716" s="42">
        <v>655.48</v>
      </c>
      <c r="N716" s="50">
        <f t="shared" si="29"/>
        <v>77.346640000000008</v>
      </c>
      <c r="O716" s="50"/>
      <c r="P716" s="16">
        <f t="shared" si="30"/>
        <v>0</v>
      </c>
    </row>
    <row r="717" spans="1:16" ht="11.85" customHeight="1" outlineLevel="2">
      <c r="A717" s="14" t="s">
        <v>865</v>
      </c>
      <c r="B717" s="15" t="s">
        <v>866</v>
      </c>
      <c r="C717" s="15" t="s">
        <v>2470</v>
      </c>
      <c r="D717" s="33" t="s">
        <v>2502</v>
      </c>
      <c r="E717" s="42">
        <v>1472.92</v>
      </c>
      <c r="F717" s="42">
        <v>5</v>
      </c>
      <c r="G717" s="42">
        <v>294.58</v>
      </c>
      <c r="N717" s="50">
        <f t="shared" si="29"/>
        <v>34.760439999999996</v>
      </c>
      <c r="O717" s="50"/>
      <c r="P717" s="16">
        <f t="shared" si="30"/>
        <v>0</v>
      </c>
    </row>
    <row r="718" spans="1:16" ht="11.85" customHeight="1" outlineLevel="2">
      <c r="A718" s="14" t="s">
        <v>867</v>
      </c>
      <c r="B718" s="15" t="s">
        <v>868</v>
      </c>
      <c r="C718" s="15" t="s">
        <v>2470</v>
      </c>
      <c r="D718" s="33" t="s">
        <v>2502</v>
      </c>
      <c r="E718" s="42">
        <v>1173.4100000000001</v>
      </c>
      <c r="F718" s="42">
        <v>3</v>
      </c>
      <c r="G718" s="42">
        <v>391.14</v>
      </c>
      <c r="N718" s="50">
        <f t="shared" si="29"/>
        <v>46.154519999999998</v>
      </c>
      <c r="O718" s="50"/>
      <c r="P718" s="16">
        <f t="shared" si="30"/>
        <v>0</v>
      </c>
    </row>
    <row r="719" spans="1:16" ht="11.85" customHeight="1" outlineLevel="2">
      <c r="A719" s="14" t="s">
        <v>869</v>
      </c>
      <c r="B719" s="15" t="s">
        <v>870</v>
      </c>
      <c r="C719" s="15" t="s">
        <v>2470</v>
      </c>
      <c r="D719" s="33" t="s">
        <v>2502</v>
      </c>
      <c r="E719" s="42">
        <v>3262.95</v>
      </c>
      <c r="F719" s="42">
        <v>2</v>
      </c>
      <c r="G719" s="42">
        <v>1631.48</v>
      </c>
      <c r="N719" s="50">
        <f t="shared" si="29"/>
        <v>192.51463999999999</v>
      </c>
      <c r="O719" s="50"/>
      <c r="P719" s="16">
        <f t="shared" si="30"/>
        <v>0</v>
      </c>
    </row>
    <row r="720" spans="1:16" ht="11.85" customHeight="1" outlineLevel="2">
      <c r="A720" s="14" t="s">
        <v>871</v>
      </c>
      <c r="B720" s="15" t="s">
        <v>872</v>
      </c>
      <c r="C720" s="15" t="s">
        <v>2470</v>
      </c>
      <c r="D720" s="33" t="s">
        <v>2502</v>
      </c>
      <c r="E720" s="42">
        <v>3358.85</v>
      </c>
      <c r="F720" s="42">
        <v>13</v>
      </c>
      <c r="G720" s="42">
        <v>258.37</v>
      </c>
      <c r="N720" s="50">
        <f t="shared" si="29"/>
        <v>30.487660000000002</v>
      </c>
      <c r="O720" s="50"/>
      <c r="P720" s="16">
        <f t="shared" si="30"/>
        <v>0</v>
      </c>
    </row>
    <row r="721" spans="1:16" ht="11.85" customHeight="1" outlineLevel="2">
      <c r="A721" s="14" t="s">
        <v>873</v>
      </c>
      <c r="B721" s="15" t="s">
        <v>874</v>
      </c>
      <c r="C721" s="15" t="s">
        <v>2470</v>
      </c>
      <c r="D721" s="33" t="s">
        <v>2502</v>
      </c>
      <c r="E721" s="42">
        <v>1476.82</v>
      </c>
      <c r="F721" s="42">
        <v>1</v>
      </c>
      <c r="G721" s="42">
        <v>1476.82</v>
      </c>
      <c r="N721" s="50">
        <f t="shared" si="29"/>
        <v>174.26476</v>
      </c>
      <c r="O721" s="50"/>
      <c r="P721" s="16">
        <f t="shared" si="30"/>
        <v>0</v>
      </c>
    </row>
    <row r="722" spans="1:16" ht="11.85" customHeight="1" outlineLevel="2">
      <c r="A722" s="14" t="s">
        <v>875</v>
      </c>
      <c r="B722" s="15" t="s">
        <v>876</v>
      </c>
      <c r="C722" s="15" t="s">
        <v>2470</v>
      </c>
      <c r="D722" s="33" t="s">
        <v>2502</v>
      </c>
      <c r="E722" s="42">
        <v>10240.9</v>
      </c>
      <c r="F722" s="42">
        <v>1</v>
      </c>
      <c r="G722" s="42">
        <v>10240.9</v>
      </c>
      <c r="N722" s="50">
        <f t="shared" si="29"/>
        <v>1208.4261999999999</v>
      </c>
      <c r="O722" s="50"/>
      <c r="P722" s="16">
        <f t="shared" si="30"/>
        <v>0</v>
      </c>
    </row>
    <row r="723" spans="1:16" ht="11.85" customHeight="1" outlineLevel="2">
      <c r="A723" s="14" t="s">
        <v>877</v>
      </c>
      <c r="B723" s="15" t="s">
        <v>878</v>
      </c>
      <c r="C723" s="15" t="s">
        <v>2470</v>
      </c>
      <c r="D723" s="33" t="s">
        <v>2502</v>
      </c>
      <c r="E723" s="42">
        <v>2551.31</v>
      </c>
      <c r="F723" s="42">
        <v>9</v>
      </c>
      <c r="G723" s="42">
        <v>283.48</v>
      </c>
      <c r="N723" s="50">
        <f t="shared" si="29"/>
        <v>33.45064</v>
      </c>
      <c r="O723" s="50"/>
      <c r="P723" s="16">
        <f t="shared" si="30"/>
        <v>0</v>
      </c>
    </row>
    <row r="724" spans="1:16" ht="11.85" customHeight="1" outlineLevel="2">
      <c r="A724" s="14" t="s">
        <v>879</v>
      </c>
      <c r="B724" s="15" t="s">
        <v>880</v>
      </c>
      <c r="C724" s="15" t="s">
        <v>2470</v>
      </c>
      <c r="D724" s="33" t="s">
        <v>2502</v>
      </c>
      <c r="E724" s="42">
        <v>6723.74</v>
      </c>
      <c r="F724" s="42">
        <v>3</v>
      </c>
      <c r="G724" s="42">
        <v>2241.25</v>
      </c>
      <c r="I724" s="3">
        <v>130</v>
      </c>
      <c r="N724" s="50">
        <f t="shared" si="29"/>
        <v>264.46749999999997</v>
      </c>
      <c r="O724" s="50"/>
      <c r="P724" s="16">
        <f t="shared" si="30"/>
        <v>130</v>
      </c>
    </row>
    <row r="725" spans="1:16" ht="11.85" customHeight="1" outlineLevel="2">
      <c r="A725" s="14" t="s">
        <v>881</v>
      </c>
      <c r="B725" s="15" t="s">
        <v>882</v>
      </c>
      <c r="C725" s="15" t="s">
        <v>2470</v>
      </c>
      <c r="D725" s="33" t="s">
        <v>2502</v>
      </c>
      <c r="E725" s="42">
        <v>110333.55</v>
      </c>
      <c r="F725" s="42">
        <v>11</v>
      </c>
      <c r="G725" s="42">
        <v>10030.32</v>
      </c>
      <c r="I725" s="3">
        <v>1400</v>
      </c>
      <c r="N725" s="50">
        <f t="shared" si="29"/>
        <v>1183.5777599999999</v>
      </c>
      <c r="O725" s="50"/>
      <c r="P725" s="16">
        <f t="shared" si="30"/>
        <v>1400</v>
      </c>
    </row>
    <row r="726" spans="1:16" ht="11.85" customHeight="1" outlineLevel="2">
      <c r="A726" s="14" t="s">
        <v>883</v>
      </c>
      <c r="B726" s="15" t="s">
        <v>884</v>
      </c>
      <c r="C726" s="15" t="s">
        <v>2470</v>
      </c>
      <c r="D726" s="33" t="s">
        <v>2502</v>
      </c>
      <c r="E726" s="42">
        <v>2298.98</v>
      </c>
      <c r="F726" s="42">
        <v>1</v>
      </c>
      <c r="G726" s="42">
        <v>2298.98</v>
      </c>
      <c r="N726" s="50">
        <f t="shared" si="29"/>
        <v>271.27963999999997</v>
      </c>
      <c r="O726" s="50"/>
      <c r="P726" s="16">
        <f t="shared" si="30"/>
        <v>0</v>
      </c>
    </row>
    <row r="727" spans="1:16" ht="11.85" customHeight="1" outlineLevel="2">
      <c r="A727" s="14" t="s">
        <v>885</v>
      </c>
      <c r="B727" s="15" t="s">
        <v>886</v>
      </c>
      <c r="C727" s="15" t="s">
        <v>2470</v>
      </c>
      <c r="D727" s="33" t="s">
        <v>2502</v>
      </c>
      <c r="E727" s="42">
        <v>6075.59</v>
      </c>
      <c r="F727" s="42">
        <v>3</v>
      </c>
      <c r="G727" s="42">
        <v>2025.2</v>
      </c>
      <c r="N727" s="50">
        <f t="shared" si="29"/>
        <v>238.9736</v>
      </c>
      <c r="O727" s="50"/>
      <c r="P727" s="16">
        <f t="shared" si="30"/>
        <v>0</v>
      </c>
    </row>
    <row r="728" spans="1:16" ht="11.85" customHeight="1" outlineLevel="2">
      <c r="A728" s="14" t="s">
        <v>887</v>
      </c>
      <c r="B728" s="15" t="s">
        <v>888</v>
      </c>
      <c r="C728" s="15" t="s">
        <v>2470</v>
      </c>
      <c r="D728" s="33" t="s">
        <v>2502</v>
      </c>
      <c r="E728" s="42">
        <v>12727.65</v>
      </c>
      <c r="F728" s="42">
        <v>1</v>
      </c>
      <c r="G728" s="42">
        <v>12727.65</v>
      </c>
      <c r="N728" s="50">
        <f t="shared" si="29"/>
        <v>1501.8626999999999</v>
      </c>
      <c r="O728" s="50"/>
      <c r="P728" s="16">
        <f t="shared" si="30"/>
        <v>0</v>
      </c>
    </row>
    <row r="729" spans="1:16" ht="11.85" customHeight="1" outlineLevel="2">
      <c r="A729" s="14" t="s">
        <v>889</v>
      </c>
      <c r="B729" s="15" t="s">
        <v>890</v>
      </c>
      <c r="C729" s="15" t="s">
        <v>2470</v>
      </c>
      <c r="D729" s="33" t="s">
        <v>2502</v>
      </c>
      <c r="E729" s="42">
        <v>4534.33</v>
      </c>
      <c r="F729" s="42">
        <v>1</v>
      </c>
      <c r="G729" s="42">
        <v>4534.33</v>
      </c>
      <c r="N729" s="50">
        <f t="shared" si="29"/>
        <v>535.05093999999997</v>
      </c>
      <c r="O729" s="50"/>
      <c r="P729" s="16">
        <f t="shared" si="30"/>
        <v>0</v>
      </c>
    </row>
    <row r="730" spans="1:16" ht="11.85" customHeight="1" outlineLevel="2">
      <c r="A730" s="14" t="s">
        <v>891</v>
      </c>
      <c r="B730" s="15" t="s">
        <v>892</v>
      </c>
      <c r="C730" s="15" t="s">
        <v>2470</v>
      </c>
      <c r="D730" s="33" t="s">
        <v>2502</v>
      </c>
      <c r="E730" s="42">
        <v>17621</v>
      </c>
      <c r="F730" s="42">
        <v>13</v>
      </c>
      <c r="G730" s="42">
        <v>1355.46</v>
      </c>
      <c r="N730" s="50">
        <f t="shared" si="29"/>
        <v>159.94428000000002</v>
      </c>
      <c r="O730" s="50"/>
      <c r="P730" s="16">
        <f t="shared" si="30"/>
        <v>0</v>
      </c>
    </row>
    <row r="731" spans="1:16" ht="11.85" customHeight="1" outlineLevel="2">
      <c r="A731" s="14" t="s">
        <v>893</v>
      </c>
      <c r="B731" s="15" t="s">
        <v>894</v>
      </c>
      <c r="C731" s="15" t="s">
        <v>2470</v>
      </c>
      <c r="D731" s="33" t="s">
        <v>2502</v>
      </c>
      <c r="E731" s="42">
        <v>5446.56</v>
      </c>
      <c r="F731" s="42">
        <v>1</v>
      </c>
      <c r="G731" s="42">
        <v>5446.56</v>
      </c>
      <c r="N731" s="50">
        <f t="shared" si="29"/>
        <v>642.6940800000001</v>
      </c>
      <c r="O731" s="50"/>
      <c r="P731" s="16">
        <f t="shared" si="30"/>
        <v>0</v>
      </c>
    </row>
    <row r="732" spans="1:16" ht="11.85" customHeight="1" outlineLevel="2">
      <c r="A732" s="14" t="s">
        <v>895</v>
      </c>
      <c r="B732" s="15" t="s">
        <v>896</v>
      </c>
      <c r="C732" s="15" t="s">
        <v>2470</v>
      </c>
      <c r="D732" s="33" t="s">
        <v>2502</v>
      </c>
      <c r="E732" s="42">
        <v>1884.31</v>
      </c>
      <c r="F732" s="42">
        <v>1</v>
      </c>
      <c r="G732" s="42">
        <v>1884.31</v>
      </c>
      <c r="N732" s="50">
        <f t="shared" si="29"/>
        <v>222.34858</v>
      </c>
      <c r="O732" s="50"/>
      <c r="P732" s="16">
        <f t="shared" si="30"/>
        <v>0</v>
      </c>
    </row>
    <row r="733" spans="1:16" ht="11.85" customHeight="1" outlineLevel="2">
      <c r="A733" s="14" t="s">
        <v>897</v>
      </c>
      <c r="B733" s="15" t="s">
        <v>898</v>
      </c>
      <c r="C733" s="15" t="s">
        <v>2470</v>
      </c>
      <c r="D733" s="33" t="s">
        <v>2502</v>
      </c>
      <c r="E733" s="42">
        <v>13492.32</v>
      </c>
      <c r="F733" s="42">
        <v>1</v>
      </c>
      <c r="G733" s="42">
        <v>13492.32</v>
      </c>
      <c r="N733" s="50">
        <f t="shared" si="29"/>
        <v>1592.09376</v>
      </c>
      <c r="O733" s="50"/>
      <c r="P733" s="16">
        <f t="shared" si="30"/>
        <v>0</v>
      </c>
    </row>
    <row r="734" spans="1:16" ht="11.85" customHeight="1" outlineLevel="2">
      <c r="A734" s="14" t="s">
        <v>899</v>
      </c>
      <c r="B734" s="15" t="s">
        <v>900</v>
      </c>
      <c r="C734" s="15" t="s">
        <v>2470</v>
      </c>
      <c r="D734" s="33" t="s">
        <v>2502</v>
      </c>
      <c r="E734" s="42">
        <v>3768.62</v>
      </c>
      <c r="F734" s="42">
        <v>2</v>
      </c>
      <c r="G734" s="42">
        <v>1884.31</v>
      </c>
      <c r="N734" s="50">
        <f t="shared" si="29"/>
        <v>222.34858</v>
      </c>
      <c r="O734" s="50"/>
      <c r="P734" s="16">
        <f t="shared" si="30"/>
        <v>0</v>
      </c>
    </row>
    <row r="735" spans="1:16" ht="11.85" customHeight="1" outlineLevel="2">
      <c r="A735" s="14" t="s">
        <v>901</v>
      </c>
      <c r="B735" s="15" t="s">
        <v>902</v>
      </c>
      <c r="C735" s="15" t="s">
        <v>2470</v>
      </c>
      <c r="D735" s="33" t="s">
        <v>2502</v>
      </c>
      <c r="E735" s="42">
        <v>942.16</v>
      </c>
      <c r="F735" s="42">
        <v>1</v>
      </c>
      <c r="G735" s="42">
        <v>942.16</v>
      </c>
      <c r="N735" s="50">
        <f t="shared" si="29"/>
        <v>111.17487999999999</v>
      </c>
      <c r="O735" s="50"/>
      <c r="P735" s="16">
        <f t="shared" si="30"/>
        <v>0</v>
      </c>
    </row>
    <row r="736" spans="1:16" ht="11.85" customHeight="1" outlineLevel="2">
      <c r="A736" s="14" t="s">
        <v>903</v>
      </c>
      <c r="B736" s="15" t="s">
        <v>904</v>
      </c>
      <c r="C736" s="15" t="s">
        <v>2470</v>
      </c>
      <c r="D736" s="33" t="s">
        <v>2502</v>
      </c>
      <c r="E736" s="42">
        <v>3873.4</v>
      </c>
      <c r="F736" s="42">
        <v>2</v>
      </c>
      <c r="G736" s="42">
        <v>1936.7</v>
      </c>
      <c r="N736" s="50">
        <f t="shared" si="29"/>
        <v>228.53060000000002</v>
      </c>
      <c r="O736" s="50"/>
      <c r="P736" s="16">
        <f t="shared" si="30"/>
        <v>0</v>
      </c>
    </row>
    <row r="737" spans="1:16" ht="11.85" customHeight="1" outlineLevel="2">
      <c r="A737" s="14" t="s">
        <v>905</v>
      </c>
      <c r="B737" s="15" t="s">
        <v>906</v>
      </c>
      <c r="C737" s="15" t="s">
        <v>2470</v>
      </c>
      <c r="D737" s="33" t="s">
        <v>2502</v>
      </c>
      <c r="E737" s="42">
        <v>174424.73</v>
      </c>
      <c r="F737" s="42">
        <v>10</v>
      </c>
      <c r="G737" s="42">
        <v>17442.47</v>
      </c>
      <c r="N737" s="50">
        <f t="shared" si="29"/>
        <v>2058.21146</v>
      </c>
      <c r="O737" s="50"/>
      <c r="P737" s="16">
        <f t="shared" si="30"/>
        <v>0</v>
      </c>
    </row>
    <row r="738" spans="1:16" ht="11.85" customHeight="1" outlineLevel="2">
      <c r="A738" s="14" t="s">
        <v>907</v>
      </c>
      <c r="B738" s="15" t="s">
        <v>908</v>
      </c>
      <c r="C738" s="15" t="s">
        <v>2470</v>
      </c>
      <c r="D738" s="33" t="s">
        <v>2502</v>
      </c>
      <c r="E738" s="42">
        <v>604.01</v>
      </c>
      <c r="F738" s="42">
        <v>1.3</v>
      </c>
      <c r="G738" s="42">
        <v>464.62</v>
      </c>
      <c r="N738" s="50">
        <f t="shared" si="29"/>
        <v>54.825159999999997</v>
      </c>
      <c r="O738" s="50"/>
      <c r="P738" s="16">
        <f t="shared" si="30"/>
        <v>0</v>
      </c>
    </row>
    <row r="739" spans="1:16" ht="11.85" customHeight="1" outlineLevel="2">
      <c r="A739" s="14" t="s">
        <v>909</v>
      </c>
      <c r="B739" s="15" t="s">
        <v>910</v>
      </c>
      <c r="C739" s="15" t="s">
        <v>2470</v>
      </c>
      <c r="D739" s="33" t="s">
        <v>2502</v>
      </c>
      <c r="E739" s="42">
        <v>14183.4</v>
      </c>
      <c r="F739" s="42">
        <v>1</v>
      </c>
      <c r="G739" s="42">
        <v>14183.4</v>
      </c>
      <c r="N739" s="50">
        <f t="shared" si="29"/>
        <v>1673.6412</v>
      </c>
      <c r="O739" s="50"/>
      <c r="P739" s="16">
        <f t="shared" si="30"/>
        <v>0</v>
      </c>
    </row>
    <row r="740" spans="1:16" ht="11.85" customHeight="1" outlineLevel="2">
      <c r="A740" s="14" t="s">
        <v>911</v>
      </c>
      <c r="B740" s="15" t="s">
        <v>912</v>
      </c>
      <c r="C740" s="15" t="s">
        <v>2470</v>
      </c>
      <c r="D740" s="33" t="s">
        <v>2502</v>
      </c>
      <c r="E740" s="42">
        <v>8371.56</v>
      </c>
      <c r="F740" s="42">
        <v>1</v>
      </c>
      <c r="G740" s="42">
        <v>8371.56</v>
      </c>
      <c r="N740" s="50">
        <f t="shared" si="29"/>
        <v>987.84407999999985</v>
      </c>
      <c r="O740" s="50"/>
      <c r="P740" s="16">
        <f t="shared" si="30"/>
        <v>0</v>
      </c>
    </row>
    <row r="741" spans="1:16" ht="11.85" customHeight="1" outlineLevel="2">
      <c r="A741" s="14" t="s">
        <v>913</v>
      </c>
      <c r="B741" s="15" t="s">
        <v>914</v>
      </c>
      <c r="C741" s="15" t="s">
        <v>2470</v>
      </c>
      <c r="D741" s="33" t="s">
        <v>2502</v>
      </c>
      <c r="E741" s="42">
        <v>7493.34</v>
      </c>
      <c r="F741" s="42">
        <v>1</v>
      </c>
      <c r="G741" s="42">
        <v>7493.34</v>
      </c>
      <c r="N741" s="50">
        <f t="shared" si="29"/>
        <v>884.21412000000009</v>
      </c>
      <c r="O741" s="50"/>
      <c r="P741" s="16">
        <f t="shared" si="30"/>
        <v>0</v>
      </c>
    </row>
    <row r="742" spans="1:16" ht="11.85" customHeight="1" outlineLevel="2">
      <c r="A742" s="14" t="s">
        <v>915</v>
      </c>
      <c r="B742" s="15" t="s">
        <v>916</v>
      </c>
      <c r="C742" s="15" t="s">
        <v>2470</v>
      </c>
      <c r="D742" s="33" t="s">
        <v>2502</v>
      </c>
      <c r="E742" s="42">
        <v>9613.4599999999991</v>
      </c>
      <c r="F742" s="42">
        <v>1</v>
      </c>
      <c r="G742" s="42">
        <v>9613.4599999999991</v>
      </c>
      <c r="N742" s="50">
        <f t="shared" si="29"/>
        <v>1134.3882799999999</v>
      </c>
      <c r="O742" s="50"/>
      <c r="P742" s="16">
        <f t="shared" si="30"/>
        <v>0</v>
      </c>
    </row>
    <row r="743" spans="1:16" ht="11.85" customHeight="1" outlineLevel="2">
      <c r="A743" s="14" t="s">
        <v>917</v>
      </c>
      <c r="B743" s="15" t="s">
        <v>918</v>
      </c>
      <c r="C743" s="15" t="s">
        <v>2470</v>
      </c>
      <c r="D743" s="33" t="s">
        <v>2502</v>
      </c>
      <c r="E743" s="42">
        <v>22310.18</v>
      </c>
      <c r="F743" s="42">
        <v>2</v>
      </c>
      <c r="G743" s="42">
        <v>11155.09</v>
      </c>
      <c r="N743" s="50">
        <f t="shared" si="29"/>
        <v>1316.30062</v>
      </c>
      <c r="O743" s="50"/>
      <c r="P743" s="16">
        <f t="shared" si="30"/>
        <v>0</v>
      </c>
    </row>
    <row r="744" spans="1:16" ht="11.85" customHeight="1" outlineLevel="2">
      <c r="A744" s="14" t="s">
        <v>919</v>
      </c>
      <c r="B744" s="15" t="s">
        <v>920</v>
      </c>
      <c r="C744" s="15" t="s">
        <v>2470</v>
      </c>
      <c r="D744" s="33" t="s">
        <v>2502</v>
      </c>
      <c r="E744" s="42">
        <v>12488.91</v>
      </c>
      <c r="F744" s="42">
        <v>1</v>
      </c>
      <c r="G744" s="42">
        <v>12488.91</v>
      </c>
      <c r="N744" s="50">
        <f t="shared" si="29"/>
        <v>1473.69138</v>
      </c>
      <c r="O744" s="50"/>
      <c r="P744" s="16">
        <f t="shared" si="30"/>
        <v>0</v>
      </c>
    </row>
    <row r="745" spans="1:16" ht="11.85" customHeight="1" outlineLevel="2">
      <c r="A745" s="14" t="s">
        <v>921</v>
      </c>
      <c r="B745" s="15" t="s">
        <v>922</v>
      </c>
      <c r="C745" s="15" t="s">
        <v>2470</v>
      </c>
      <c r="D745" s="33" t="s">
        <v>2502</v>
      </c>
      <c r="E745" s="42">
        <v>2597.6799999999998</v>
      </c>
      <c r="F745" s="42">
        <v>26</v>
      </c>
      <c r="G745" s="42">
        <v>99.91</v>
      </c>
      <c r="N745" s="50">
        <f t="shared" si="29"/>
        <v>11.78938</v>
      </c>
      <c r="O745" s="50"/>
      <c r="P745" s="16">
        <f t="shared" si="30"/>
        <v>0</v>
      </c>
    </row>
    <row r="746" spans="1:16" ht="11.85" customHeight="1" outlineLevel="2">
      <c r="A746" s="14" t="s">
        <v>923</v>
      </c>
      <c r="B746" s="15" t="s">
        <v>924</v>
      </c>
      <c r="C746" s="15" t="s">
        <v>2470</v>
      </c>
      <c r="D746" s="33" t="s">
        <v>2502</v>
      </c>
      <c r="E746" s="42">
        <v>1786.98</v>
      </c>
      <c r="F746" s="42">
        <v>1</v>
      </c>
      <c r="G746" s="42">
        <v>1786.98</v>
      </c>
      <c r="N746" s="50">
        <f t="shared" si="29"/>
        <v>210.86364</v>
      </c>
      <c r="O746" s="50"/>
      <c r="P746" s="16">
        <f t="shared" si="30"/>
        <v>0</v>
      </c>
    </row>
    <row r="747" spans="1:16" ht="11.85" customHeight="1" outlineLevel="2">
      <c r="A747" s="14" t="s">
        <v>925</v>
      </c>
      <c r="B747" s="15" t="s">
        <v>926</v>
      </c>
      <c r="C747" s="15" t="s">
        <v>2470</v>
      </c>
      <c r="D747" s="33" t="s">
        <v>2502</v>
      </c>
      <c r="E747" s="42">
        <v>5045.5200000000004</v>
      </c>
      <c r="F747" s="42">
        <v>1</v>
      </c>
      <c r="G747" s="42">
        <v>5045.5200000000004</v>
      </c>
      <c r="N747" s="50">
        <f t="shared" si="29"/>
        <v>595.37135999999998</v>
      </c>
      <c r="O747" s="50"/>
      <c r="P747" s="16">
        <f t="shared" si="30"/>
        <v>0</v>
      </c>
    </row>
    <row r="748" spans="1:16" ht="11.85" customHeight="1" outlineLevel="2">
      <c r="A748" s="14" t="s">
        <v>927</v>
      </c>
      <c r="B748" s="15" t="s">
        <v>928</v>
      </c>
      <c r="C748" s="15" t="s">
        <v>2470</v>
      </c>
      <c r="D748" s="33" t="s">
        <v>2502</v>
      </c>
      <c r="E748" s="42">
        <v>514.08000000000004</v>
      </c>
      <c r="F748" s="42">
        <v>4</v>
      </c>
      <c r="G748" s="42">
        <v>128.52000000000001</v>
      </c>
      <c r="N748" s="50">
        <f t="shared" si="29"/>
        <v>15.165360000000002</v>
      </c>
      <c r="O748" s="50"/>
      <c r="P748" s="16">
        <f t="shared" si="30"/>
        <v>0</v>
      </c>
    </row>
    <row r="749" spans="1:16" ht="11.85" customHeight="1" outlineLevel="2">
      <c r="A749" s="14" t="s">
        <v>929</v>
      </c>
      <c r="B749" s="15" t="s">
        <v>930</v>
      </c>
      <c r="C749" s="15" t="s">
        <v>2470</v>
      </c>
      <c r="D749" s="33" t="s">
        <v>2502</v>
      </c>
      <c r="E749" s="42">
        <v>15464.14</v>
      </c>
      <c r="F749" s="42">
        <v>19</v>
      </c>
      <c r="G749" s="42">
        <v>813.9</v>
      </c>
      <c r="N749" s="50">
        <f t="shared" si="29"/>
        <v>96.040199999999999</v>
      </c>
      <c r="O749" s="50"/>
      <c r="P749" s="16">
        <f t="shared" si="30"/>
        <v>0</v>
      </c>
    </row>
    <row r="750" spans="1:16" ht="11.85" customHeight="1" outlineLevel="2">
      <c r="A750" s="14" t="s">
        <v>931</v>
      </c>
      <c r="B750" s="15" t="s">
        <v>932</v>
      </c>
      <c r="C750" s="15" t="s">
        <v>2470</v>
      </c>
      <c r="D750" s="33" t="s">
        <v>2502</v>
      </c>
      <c r="E750" s="42">
        <v>34718.870000000003</v>
      </c>
      <c r="F750" s="42">
        <v>21</v>
      </c>
      <c r="G750" s="42">
        <v>1653.28</v>
      </c>
      <c r="N750" s="50">
        <f t="shared" si="29"/>
        <v>195.08704</v>
      </c>
      <c r="O750" s="50"/>
      <c r="P750" s="16">
        <f t="shared" si="30"/>
        <v>0</v>
      </c>
    </row>
    <row r="751" spans="1:16" ht="11.85" customHeight="1" outlineLevel="2">
      <c r="A751" s="14" t="s">
        <v>933</v>
      </c>
      <c r="B751" s="15" t="s">
        <v>934</v>
      </c>
      <c r="C751" s="15" t="s">
        <v>2470</v>
      </c>
      <c r="D751" s="33" t="s">
        <v>2502</v>
      </c>
      <c r="E751" s="42">
        <v>1833.15</v>
      </c>
      <c r="F751" s="42">
        <v>2</v>
      </c>
      <c r="G751" s="42">
        <v>916.58</v>
      </c>
      <c r="N751" s="50">
        <f t="shared" si="29"/>
        <v>108.15644</v>
      </c>
      <c r="O751" s="50"/>
      <c r="P751" s="16">
        <f t="shared" si="30"/>
        <v>0</v>
      </c>
    </row>
    <row r="752" spans="1:16" ht="11.85" customHeight="1" outlineLevel="2">
      <c r="A752" s="14" t="s">
        <v>935</v>
      </c>
      <c r="B752" s="15" t="s">
        <v>936</v>
      </c>
      <c r="C752" s="15" t="s">
        <v>2470</v>
      </c>
      <c r="D752" s="33" t="s">
        <v>2502</v>
      </c>
      <c r="E752" s="42">
        <v>9903.6299999999992</v>
      </c>
      <c r="F752" s="42">
        <v>6</v>
      </c>
      <c r="G752" s="42">
        <v>1650.61</v>
      </c>
      <c r="N752" s="50">
        <f t="shared" si="29"/>
        <v>194.77197999999999</v>
      </c>
      <c r="O752" s="50"/>
      <c r="P752" s="16">
        <f t="shared" si="30"/>
        <v>0</v>
      </c>
    </row>
    <row r="753" spans="1:16" ht="11.85" customHeight="1" outlineLevel="2">
      <c r="A753" s="14" t="s">
        <v>937</v>
      </c>
      <c r="B753" s="15" t="s">
        <v>938</v>
      </c>
      <c r="C753" s="15" t="s">
        <v>2470</v>
      </c>
      <c r="D753" s="33" t="s">
        <v>2502</v>
      </c>
      <c r="E753" s="42">
        <v>6091.41</v>
      </c>
      <c r="F753" s="42">
        <v>8</v>
      </c>
      <c r="G753" s="42">
        <v>761.43</v>
      </c>
      <c r="N753" s="50">
        <f t="shared" si="29"/>
        <v>89.848739999999992</v>
      </c>
      <c r="O753" s="50"/>
      <c r="P753" s="16">
        <f t="shared" si="30"/>
        <v>0</v>
      </c>
    </row>
    <row r="754" spans="1:16" ht="11.85" customHeight="1" outlineLevel="2">
      <c r="A754" s="14" t="s">
        <v>939</v>
      </c>
      <c r="B754" s="15" t="s">
        <v>940</v>
      </c>
      <c r="C754" s="15" t="s">
        <v>2470</v>
      </c>
      <c r="D754" s="33" t="s">
        <v>2502</v>
      </c>
      <c r="E754" s="42">
        <v>812.09</v>
      </c>
      <c r="F754" s="42">
        <v>1</v>
      </c>
      <c r="G754" s="42">
        <v>812.09</v>
      </c>
      <c r="N754" s="50">
        <f t="shared" si="29"/>
        <v>95.826620000000005</v>
      </c>
      <c r="O754" s="50"/>
      <c r="P754" s="16">
        <f t="shared" si="30"/>
        <v>0</v>
      </c>
    </row>
    <row r="755" spans="1:16" ht="11.85" customHeight="1" outlineLevel="2">
      <c r="A755" s="14" t="s">
        <v>941</v>
      </c>
      <c r="B755" s="15" t="s">
        <v>942</v>
      </c>
      <c r="C755" s="15" t="s">
        <v>2470</v>
      </c>
      <c r="D755" s="33" t="s">
        <v>2502</v>
      </c>
      <c r="E755" s="42">
        <v>812.09</v>
      </c>
      <c r="F755" s="42">
        <v>1</v>
      </c>
      <c r="G755" s="42">
        <v>812.09</v>
      </c>
      <c r="N755" s="50">
        <f t="shared" si="29"/>
        <v>95.826620000000005</v>
      </c>
      <c r="O755" s="50"/>
      <c r="P755" s="16">
        <f t="shared" si="30"/>
        <v>0</v>
      </c>
    </row>
    <row r="756" spans="1:16" ht="11.85" customHeight="1" outlineLevel="2">
      <c r="A756" s="14" t="s">
        <v>943</v>
      </c>
      <c r="B756" s="15" t="s">
        <v>944</v>
      </c>
      <c r="C756" s="15" t="s">
        <v>2470</v>
      </c>
      <c r="D756" s="33" t="s">
        <v>2502</v>
      </c>
      <c r="E756" s="42">
        <v>3747.4</v>
      </c>
      <c r="F756" s="42">
        <v>39</v>
      </c>
      <c r="G756" s="42">
        <v>96.09</v>
      </c>
      <c r="N756" s="50">
        <f t="shared" si="29"/>
        <v>11.338620000000001</v>
      </c>
      <c r="O756" s="50"/>
      <c r="P756" s="16">
        <f t="shared" si="30"/>
        <v>0</v>
      </c>
    </row>
    <row r="757" spans="1:16" ht="11.85" customHeight="1" outlineLevel="2">
      <c r="A757" s="14" t="s">
        <v>945</v>
      </c>
      <c r="B757" s="15" t="s">
        <v>946</v>
      </c>
      <c r="C757" s="15" t="s">
        <v>2470</v>
      </c>
      <c r="D757" s="33" t="s">
        <v>2502</v>
      </c>
      <c r="E757" s="42">
        <v>236778.47</v>
      </c>
      <c r="F757" s="42">
        <v>4</v>
      </c>
      <c r="G757" s="42">
        <v>59194.62</v>
      </c>
      <c r="N757" s="50">
        <f t="shared" si="29"/>
        <v>6984.9651599999997</v>
      </c>
      <c r="O757" s="50"/>
      <c r="P757" s="16">
        <f t="shared" si="30"/>
        <v>0</v>
      </c>
    </row>
    <row r="758" spans="1:16" ht="11.85" customHeight="1" outlineLevel="2">
      <c r="A758" s="14" t="s">
        <v>947</v>
      </c>
      <c r="B758" s="15" t="s">
        <v>948</v>
      </c>
      <c r="C758" s="15" t="s">
        <v>2470</v>
      </c>
      <c r="D758" s="33" t="s">
        <v>2502</v>
      </c>
      <c r="E758" s="42">
        <v>17352.23</v>
      </c>
      <c r="F758" s="42">
        <v>1</v>
      </c>
      <c r="G758" s="42">
        <v>17352.23</v>
      </c>
      <c r="N758" s="50">
        <f t="shared" si="29"/>
        <v>2047.56314</v>
      </c>
      <c r="O758" s="50"/>
      <c r="P758" s="16">
        <f t="shared" si="30"/>
        <v>0</v>
      </c>
    </row>
    <row r="759" spans="1:16" ht="11.85" customHeight="1" outlineLevel="2">
      <c r="A759" s="14" t="s">
        <v>949</v>
      </c>
      <c r="B759" s="15" t="s">
        <v>950</v>
      </c>
      <c r="C759" s="15" t="s">
        <v>2470</v>
      </c>
      <c r="D759" s="33" t="s">
        <v>2502</v>
      </c>
      <c r="E759" s="42">
        <v>1559.48</v>
      </c>
      <c r="F759" s="42">
        <v>15</v>
      </c>
      <c r="G759" s="42">
        <v>103.97</v>
      </c>
      <c r="N759" s="50">
        <f t="shared" si="29"/>
        <v>12.268459999999999</v>
      </c>
      <c r="O759" s="50"/>
      <c r="P759" s="16">
        <f t="shared" si="30"/>
        <v>0</v>
      </c>
    </row>
    <row r="760" spans="1:16" ht="11.85" customHeight="1" outlineLevel="2">
      <c r="A760" s="14" t="s">
        <v>951</v>
      </c>
      <c r="B760" s="15" t="s">
        <v>952</v>
      </c>
      <c r="C760" s="15" t="s">
        <v>2470</v>
      </c>
      <c r="D760" s="33" t="s">
        <v>2502</v>
      </c>
      <c r="E760" s="42">
        <v>6483.57</v>
      </c>
      <c r="F760" s="42">
        <v>3</v>
      </c>
      <c r="G760" s="42">
        <v>2161.19</v>
      </c>
      <c r="N760" s="50">
        <f t="shared" si="29"/>
        <v>255.02042000000003</v>
      </c>
      <c r="O760" s="50"/>
      <c r="P760" s="16">
        <f t="shared" si="30"/>
        <v>0</v>
      </c>
    </row>
    <row r="761" spans="1:16" ht="11.85" customHeight="1" outlineLevel="2">
      <c r="A761" s="14" t="s">
        <v>953</v>
      </c>
      <c r="B761" s="15" t="s">
        <v>954</v>
      </c>
      <c r="C761" s="15" t="s">
        <v>2470</v>
      </c>
      <c r="D761" s="33" t="s">
        <v>2502</v>
      </c>
      <c r="E761" s="42">
        <v>3668.42</v>
      </c>
      <c r="F761" s="42">
        <v>11</v>
      </c>
      <c r="G761" s="42">
        <v>333.49</v>
      </c>
      <c r="N761" s="50">
        <f t="shared" si="29"/>
        <v>39.351820000000004</v>
      </c>
      <c r="O761" s="50"/>
      <c r="P761" s="16">
        <f t="shared" si="30"/>
        <v>0</v>
      </c>
    </row>
    <row r="762" spans="1:16" ht="11.85" customHeight="1" outlineLevel="2">
      <c r="A762" s="14" t="s">
        <v>955</v>
      </c>
      <c r="B762" s="15" t="s">
        <v>956</v>
      </c>
      <c r="C762" s="15" t="s">
        <v>2470</v>
      </c>
      <c r="D762" s="33" t="s">
        <v>2502</v>
      </c>
      <c r="E762" s="42">
        <v>370454.95</v>
      </c>
      <c r="F762" s="42">
        <v>15</v>
      </c>
      <c r="G762" s="42">
        <v>24697</v>
      </c>
      <c r="N762" s="50">
        <f t="shared" si="29"/>
        <v>2914.2460000000001</v>
      </c>
      <c r="O762" s="50"/>
      <c r="P762" s="16">
        <f t="shared" si="30"/>
        <v>0</v>
      </c>
    </row>
    <row r="763" spans="1:16" ht="11.85" customHeight="1" outlineLevel="2">
      <c r="A763" s="14" t="s">
        <v>957</v>
      </c>
      <c r="B763" s="15" t="s">
        <v>958</v>
      </c>
      <c r="C763" s="15" t="s">
        <v>2470</v>
      </c>
      <c r="D763" s="33" t="s">
        <v>2502</v>
      </c>
      <c r="E763" s="42">
        <v>1514.08</v>
      </c>
      <c r="F763" s="42">
        <v>11</v>
      </c>
      <c r="G763" s="42">
        <v>137.63999999999999</v>
      </c>
      <c r="N763" s="50">
        <f t="shared" si="29"/>
        <v>16.241519999999998</v>
      </c>
      <c r="O763" s="50"/>
      <c r="P763" s="16">
        <f t="shared" si="30"/>
        <v>0</v>
      </c>
    </row>
    <row r="764" spans="1:16" ht="11.85" customHeight="1" outlineLevel="2">
      <c r="A764" s="14" t="s">
        <v>959</v>
      </c>
      <c r="B764" s="15" t="s">
        <v>960</v>
      </c>
      <c r="C764" s="15" t="s">
        <v>2470</v>
      </c>
      <c r="D764" s="33" t="s">
        <v>2502</v>
      </c>
      <c r="E764" s="42">
        <v>1078.78</v>
      </c>
      <c r="F764" s="42">
        <v>15</v>
      </c>
      <c r="G764" s="42">
        <v>71.92</v>
      </c>
      <c r="N764" s="50">
        <f t="shared" si="29"/>
        <v>8.4865600000000008</v>
      </c>
      <c r="O764" s="50"/>
      <c r="P764" s="16">
        <f t="shared" si="30"/>
        <v>0</v>
      </c>
    </row>
    <row r="765" spans="1:16" ht="11.85" customHeight="1" outlineLevel="2">
      <c r="A765" s="14" t="s">
        <v>961</v>
      </c>
      <c r="B765" s="15" t="s">
        <v>962</v>
      </c>
      <c r="C765" s="15" t="s">
        <v>2470</v>
      </c>
      <c r="D765" s="33" t="s">
        <v>2502</v>
      </c>
      <c r="E765" s="42">
        <v>1749.51</v>
      </c>
      <c r="F765" s="42">
        <v>2</v>
      </c>
      <c r="G765" s="42">
        <v>874.76</v>
      </c>
      <c r="N765" s="50">
        <f t="shared" si="29"/>
        <v>103.22167999999999</v>
      </c>
      <c r="O765" s="50"/>
      <c r="P765" s="16">
        <f t="shared" si="30"/>
        <v>0</v>
      </c>
    </row>
    <row r="766" spans="1:16" ht="22.35" customHeight="1" outlineLevel="2">
      <c r="A766" s="14" t="s">
        <v>963</v>
      </c>
      <c r="B766" s="15" t="s">
        <v>964</v>
      </c>
      <c r="C766" s="15" t="s">
        <v>2470</v>
      </c>
      <c r="D766" s="33" t="s">
        <v>2502</v>
      </c>
      <c r="E766" s="42">
        <v>994.89</v>
      </c>
      <c r="F766" s="42">
        <v>3</v>
      </c>
      <c r="G766" s="42">
        <v>331.63</v>
      </c>
      <c r="N766" s="50">
        <f t="shared" si="29"/>
        <v>39.132339999999999</v>
      </c>
      <c r="O766" s="50"/>
      <c r="P766" s="16">
        <f t="shared" ref="P766:P820" si="31">SUM(I766:M766)</f>
        <v>0</v>
      </c>
    </row>
    <row r="767" spans="1:16" ht="11.85" customHeight="1" outlineLevel="2">
      <c r="A767" s="14" t="s">
        <v>965</v>
      </c>
      <c r="B767" s="15" t="s">
        <v>966</v>
      </c>
      <c r="C767" s="15" t="s">
        <v>2470</v>
      </c>
      <c r="D767" s="33" t="s">
        <v>2502</v>
      </c>
      <c r="E767" s="42">
        <v>78590.19</v>
      </c>
      <c r="F767" s="42">
        <v>6</v>
      </c>
      <c r="G767" s="42">
        <v>13098.37</v>
      </c>
      <c r="N767" s="50">
        <f t="shared" si="29"/>
        <v>1545.6076600000001</v>
      </c>
      <c r="O767" s="50"/>
      <c r="P767" s="16">
        <f t="shared" si="31"/>
        <v>0</v>
      </c>
    </row>
    <row r="768" spans="1:16" ht="11.85" customHeight="1" outlineLevel="2">
      <c r="A768" s="14" t="s">
        <v>967</v>
      </c>
      <c r="B768" s="15" t="s">
        <v>968</v>
      </c>
      <c r="C768" s="15" t="s">
        <v>2470</v>
      </c>
      <c r="D768" s="33" t="s">
        <v>2502</v>
      </c>
      <c r="E768" s="42">
        <v>5613.31</v>
      </c>
      <c r="F768" s="42">
        <v>2</v>
      </c>
      <c r="G768" s="42">
        <v>2806.66</v>
      </c>
      <c r="N768" s="50">
        <f t="shared" si="29"/>
        <v>331.18588</v>
      </c>
      <c r="O768" s="50"/>
      <c r="P768" s="16">
        <f t="shared" si="31"/>
        <v>0</v>
      </c>
    </row>
    <row r="769" spans="1:16" ht="11.85" customHeight="1" outlineLevel="2">
      <c r="A769" s="14" t="s">
        <v>969</v>
      </c>
      <c r="B769" s="15" t="s">
        <v>970</v>
      </c>
      <c r="C769" s="15" t="s">
        <v>2470</v>
      </c>
      <c r="D769" s="33" t="s">
        <v>2502</v>
      </c>
      <c r="E769" s="42">
        <v>3714.79</v>
      </c>
      <c r="F769" s="42">
        <v>4</v>
      </c>
      <c r="G769" s="42">
        <v>928.7</v>
      </c>
      <c r="N769" s="50">
        <f t="shared" si="29"/>
        <v>109.5866</v>
      </c>
      <c r="O769" s="50"/>
      <c r="P769" s="16">
        <f t="shared" si="31"/>
        <v>0</v>
      </c>
    </row>
    <row r="770" spans="1:16" ht="11.85" customHeight="1" outlineLevel="2">
      <c r="A770" s="14" t="s">
        <v>971</v>
      </c>
      <c r="B770" s="15" t="s">
        <v>972</v>
      </c>
      <c r="C770" s="15" t="s">
        <v>2470</v>
      </c>
      <c r="D770" s="33" t="s">
        <v>2502</v>
      </c>
      <c r="E770" s="42">
        <v>17877.419999999998</v>
      </c>
      <c r="F770" s="42">
        <v>2</v>
      </c>
      <c r="G770" s="42">
        <v>8938.7099999999991</v>
      </c>
      <c r="N770" s="50">
        <f t="shared" si="29"/>
        <v>1054.7677799999999</v>
      </c>
      <c r="O770" s="50"/>
      <c r="P770" s="16">
        <f t="shared" si="31"/>
        <v>0</v>
      </c>
    </row>
    <row r="771" spans="1:16" ht="11.85" customHeight="1" outlineLevel="2">
      <c r="A771" s="14" t="s">
        <v>973</v>
      </c>
      <c r="B771" s="15" t="s">
        <v>974</v>
      </c>
      <c r="C771" s="15" t="s">
        <v>2470</v>
      </c>
      <c r="D771" s="33" t="s">
        <v>2502</v>
      </c>
      <c r="E771" s="42">
        <v>8737.1299999999992</v>
      </c>
      <c r="F771" s="42">
        <v>3</v>
      </c>
      <c r="G771" s="42">
        <v>2912.38</v>
      </c>
      <c r="N771" s="50">
        <f t="shared" si="29"/>
        <v>343.66084000000001</v>
      </c>
      <c r="O771" s="50"/>
      <c r="P771" s="16">
        <f t="shared" si="31"/>
        <v>0</v>
      </c>
    </row>
    <row r="772" spans="1:16" ht="11.85" customHeight="1" outlineLevel="2">
      <c r="A772" s="14" t="s">
        <v>975</v>
      </c>
      <c r="B772" s="15" t="s">
        <v>976</v>
      </c>
      <c r="C772" s="15" t="s">
        <v>2470</v>
      </c>
      <c r="D772" s="33" t="s">
        <v>2502</v>
      </c>
      <c r="E772" s="42">
        <v>1382.53</v>
      </c>
      <c r="F772" s="42">
        <v>7</v>
      </c>
      <c r="G772" s="42">
        <v>197.5</v>
      </c>
      <c r="N772" s="50">
        <f t="shared" si="29"/>
        <v>23.305</v>
      </c>
      <c r="O772" s="50"/>
      <c r="P772" s="16">
        <f t="shared" si="31"/>
        <v>0</v>
      </c>
    </row>
    <row r="773" spans="1:16" ht="11.85" customHeight="1" outlineLevel="2">
      <c r="A773" s="14" t="s">
        <v>977</v>
      </c>
      <c r="B773" s="15" t="s">
        <v>978</v>
      </c>
      <c r="C773" s="15" t="s">
        <v>2470</v>
      </c>
      <c r="D773" s="33" t="s">
        <v>2502</v>
      </c>
      <c r="E773" s="42">
        <v>1345.61</v>
      </c>
      <c r="F773" s="42">
        <v>8</v>
      </c>
      <c r="G773" s="42">
        <v>168.2</v>
      </c>
      <c r="N773" s="50">
        <f t="shared" si="29"/>
        <v>19.8476</v>
      </c>
      <c r="O773" s="50"/>
      <c r="P773" s="16">
        <f t="shared" si="31"/>
        <v>0</v>
      </c>
    </row>
    <row r="774" spans="1:16" ht="22.35" customHeight="1" outlineLevel="2">
      <c r="A774" s="14" t="s">
        <v>979</v>
      </c>
      <c r="B774" s="15" t="s">
        <v>980</v>
      </c>
      <c r="C774" s="15" t="s">
        <v>2470</v>
      </c>
      <c r="D774" s="33" t="s">
        <v>2502</v>
      </c>
      <c r="E774" s="42">
        <v>45056.19</v>
      </c>
      <c r="F774" s="42">
        <v>8</v>
      </c>
      <c r="G774" s="42">
        <v>5632.02</v>
      </c>
      <c r="N774" s="50">
        <f t="shared" si="29"/>
        <v>664.57835999999998</v>
      </c>
      <c r="O774" s="50"/>
      <c r="P774" s="16">
        <f t="shared" si="31"/>
        <v>0</v>
      </c>
    </row>
    <row r="775" spans="1:16" ht="11.85" customHeight="1" outlineLevel="2">
      <c r="A775" s="14" t="s">
        <v>981</v>
      </c>
      <c r="B775" s="15" t="s">
        <v>982</v>
      </c>
      <c r="C775" s="15" t="s">
        <v>2470</v>
      </c>
      <c r="D775" s="33" t="s">
        <v>2502</v>
      </c>
      <c r="E775" s="42">
        <v>6541.6</v>
      </c>
      <c r="F775" s="42">
        <v>69</v>
      </c>
      <c r="G775" s="42">
        <v>94.81</v>
      </c>
      <c r="N775" s="50">
        <f t="shared" si="29"/>
        <v>11.187580000000001</v>
      </c>
      <c r="O775" s="50"/>
      <c r="P775" s="16">
        <f t="shared" si="31"/>
        <v>0</v>
      </c>
    </row>
    <row r="776" spans="1:16" ht="22.35" customHeight="1" outlineLevel="2">
      <c r="A776" s="14" t="s">
        <v>983</v>
      </c>
      <c r="B776" s="15" t="s">
        <v>984</v>
      </c>
      <c r="C776" s="15" t="s">
        <v>2470</v>
      </c>
      <c r="D776" s="33" t="s">
        <v>2502</v>
      </c>
      <c r="E776" s="42">
        <v>16304.95</v>
      </c>
      <c r="F776" s="42">
        <v>1</v>
      </c>
      <c r="G776" s="42">
        <v>16304.95</v>
      </c>
      <c r="N776" s="50">
        <f t="shared" si="29"/>
        <v>1923.9841000000001</v>
      </c>
      <c r="O776" s="50"/>
      <c r="P776" s="16">
        <f t="shared" si="31"/>
        <v>0</v>
      </c>
    </row>
    <row r="777" spans="1:16" ht="11.85" customHeight="1" outlineLevel="2">
      <c r="A777" s="14" t="s">
        <v>985</v>
      </c>
      <c r="B777" s="15" t="s">
        <v>986</v>
      </c>
      <c r="C777" s="15" t="s">
        <v>2470</v>
      </c>
      <c r="D777" s="33" t="s">
        <v>2502</v>
      </c>
      <c r="E777" s="42">
        <v>3225.44</v>
      </c>
      <c r="F777" s="42">
        <v>1</v>
      </c>
      <c r="G777" s="42">
        <v>3225.44</v>
      </c>
      <c r="N777" s="50">
        <f t="shared" ref="N777:N840" si="32">G777*1.18*0.1</f>
        <v>380.60192000000001</v>
      </c>
      <c r="O777" s="50"/>
      <c r="P777" s="16">
        <f t="shared" si="31"/>
        <v>0</v>
      </c>
    </row>
    <row r="778" spans="1:16" ht="11.85" customHeight="1" outlineLevel="2">
      <c r="A778" s="14" t="s">
        <v>987</v>
      </c>
      <c r="B778" s="15" t="s">
        <v>988</v>
      </c>
      <c r="C778" s="15" t="s">
        <v>2470</v>
      </c>
      <c r="D778" s="33" t="s">
        <v>2502</v>
      </c>
      <c r="E778" s="42">
        <v>7793.49</v>
      </c>
      <c r="F778" s="42">
        <v>4</v>
      </c>
      <c r="G778" s="42">
        <v>1948.37</v>
      </c>
      <c r="N778" s="50">
        <f t="shared" si="32"/>
        <v>229.90765999999999</v>
      </c>
      <c r="O778" s="50"/>
      <c r="P778" s="16">
        <f t="shared" si="31"/>
        <v>0</v>
      </c>
    </row>
    <row r="779" spans="1:16" ht="11.85" customHeight="1" outlineLevel="2">
      <c r="A779" s="14" t="s">
        <v>989</v>
      </c>
      <c r="B779" s="15" t="s">
        <v>990</v>
      </c>
      <c r="C779" s="15" t="s">
        <v>2470</v>
      </c>
      <c r="D779" s="33" t="s">
        <v>2502</v>
      </c>
      <c r="E779" s="42">
        <v>7206.53</v>
      </c>
      <c r="F779" s="42">
        <v>1</v>
      </c>
      <c r="G779" s="42">
        <v>7206.53</v>
      </c>
      <c r="N779" s="50">
        <f t="shared" si="32"/>
        <v>850.37053999999989</v>
      </c>
      <c r="O779" s="50"/>
      <c r="P779" s="16">
        <f t="shared" si="31"/>
        <v>0</v>
      </c>
    </row>
    <row r="780" spans="1:16" ht="11.85" customHeight="1" outlineLevel="2">
      <c r="A780" s="14" t="s">
        <v>991</v>
      </c>
      <c r="B780" s="15" t="s">
        <v>992</v>
      </c>
      <c r="C780" s="15" t="s">
        <v>2470</v>
      </c>
      <c r="D780" s="33" t="s">
        <v>2502</v>
      </c>
      <c r="E780" s="42">
        <v>1217.2</v>
      </c>
      <c r="F780" s="42">
        <v>12</v>
      </c>
      <c r="G780" s="42">
        <v>101.43</v>
      </c>
      <c r="N780" s="50">
        <f t="shared" si="32"/>
        <v>11.96874</v>
      </c>
      <c r="O780" s="50"/>
      <c r="P780" s="16">
        <f t="shared" si="31"/>
        <v>0</v>
      </c>
    </row>
    <row r="781" spans="1:16" ht="11.85" customHeight="1" outlineLevel="2">
      <c r="A781" s="14" t="s">
        <v>993</v>
      </c>
      <c r="B781" s="15" t="s">
        <v>994</v>
      </c>
      <c r="C781" s="15" t="s">
        <v>2470</v>
      </c>
      <c r="D781" s="33" t="s">
        <v>2502</v>
      </c>
      <c r="E781" s="42">
        <v>4663.51</v>
      </c>
      <c r="F781" s="42">
        <v>33</v>
      </c>
      <c r="G781" s="42">
        <v>141.32</v>
      </c>
      <c r="N781" s="50">
        <f t="shared" si="32"/>
        <v>16.67576</v>
      </c>
      <c r="O781" s="50"/>
      <c r="P781" s="16">
        <f t="shared" si="31"/>
        <v>0</v>
      </c>
    </row>
    <row r="782" spans="1:16" ht="11.85" customHeight="1" outlineLevel="2">
      <c r="A782" s="14" t="s">
        <v>995</v>
      </c>
      <c r="B782" s="15" t="s">
        <v>996</v>
      </c>
      <c r="C782" s="15" t="s">
        <v>2470</v>
      </c>
      <c r="D782" s="33" t="s">
        <v>2502</v>
      </c>
      <c r="E782" s="42">
        <v>575.12</v>
      </c>
      <c r="F782" s="42">
        <v>5</v>
      </c>
      <c r="G782" s="42">
        <v>115.02</v>
      </c>
      <c r="N782" s="50">
        <f t="shared" si="32"/>
        <v>13.572359999999998</v>
      </c>
      <c r="O782" s="50"/>
      <c r="P782" s="16">
        <f t="shared" si="31"/>
        <v>0</v>
      </c>
    </row>
    <row r="783" spans="1:16" ht="22.35" customHeight="1" outlineLevel="2">
      <c r="A783" s="14" t="s">
        <v>997</v>
      </c>
      <c r="B783" s="15" t="s">
        <v>998</v>
      </c>
      <c r="C783" s="15" t="s">
        <v>2470</v>
      </c>
      <c r="D783" s="33" t="s">
        <v>2502</v>
      </c>
      <c r="E783" s="42">
        <v>44983.56</v>
      </c>
      <c r="F783" s="42">
        <v>9</v>
      </c>
      <c r="G783" s="42">
        <v>4998.17</v>
      </c>
      <c r="I783" s="3">
        <v>500</v>
      </c>
      <c r="N783" s="50">
        <f t="shared" si="32"/>
        <v>589.78405999999995</v>
      </c>
      <c r="O783" s="50"/>
      <c r="P783" s="16">
        <f t="shared" si="31"/>
        <v>500</v>
      </c>
    </row>
    <row r="784" spans="1:16" ht="11.85" customHeight="1" outlineLevel="2">
      <c r="A784" s="14" t="s">
        <v>999</v>
      </c>
      <c r="B784" s="15" t="s">
        <v>1000</v>
      </c>
      <c r="C784" s="15" t="s">
        <v>2470</v>
      </c>
      <c r="D784" s="33" t="s">
        <v>2502</v>
      </c>
      <c r="E784" s="42">
        <v>1008.1</v>
      </c>
      <c r="F784" s="42">
        <v>7</v>
      </c>
      <c r="G784" s="42">
        <v>144.01</v>
      </c>
      <c r="N784" s="50">
        <f t="shared" si="32"/>
        <v>16.993179999999999</v>
      </c>
      <c r="O784" s="50"/>
      <c r="P784" s="16">
        <f t="shared" si="31"/>
        <v>0</v>
      </c>
    </row>
    <row r="785" spans="1:16" ht="11.85" customHeight="1" outlineLevel="2">
      <c r="A785" s="14" t="s">
        <v>1001</v>
      </c>
      <c r="B785" s="15" t="s">
        <v>1002</v>
      </c>
      <c r="C785" s="15" t="s">
        <v>2470</v>
      </c>
      <c r="D785" s="33" t="s">
        <v>2502</v>
      </c>
      <c r="E785" s="42">
        <v>1177.7</v>
      </c>
      <c r="F785" s="42">
        <v>5</v>
      </c>
      <c r="G785" s="42">
        <v>235.54</v>
      </c>
      <c r="N785" s="50">
        <f t="shared" si="32"/>
        <v>27.793719999999997</v>
      </c>
      <c r="O785" s="50"/>
      <c r="P785" s="16">
        <f t="shared" si="31"/>
        <v>0</v>
      </c>
    </row>
    <row r="786" spans="1:16" ht="22.35" customHeight="1" outlineLevel="2">
      <c r="A786" s="14" t="s">
        <v>1003</v>
      </c>
      <c r="B786" s="15" t="s">
        <v>1004</v>
      </c>
      <c r="C786" s="15" t="s">
        <v>2470</v>
      </c>
      <c r="D786" s="33" t="s">
        <v>2502</v>
      </c>
      <c r="E786" s="42">
        <v>2664.15</v>
      </c>
      <c r="F786" s="42">
        <v>1</v>
      </c>
      <c r="G786" s="42">
        <v>2664.15</v>
      </c>
      <c r="N786" s="50">
        <f t="shared" si="32"/>
        <v>314.36970000000002</v>
      </c>
      <c r="O786" s="50"/>
      <c r="P786" s="16">
        <f t="shared" si="31"/>
        <v>0</v>
      </c>
    </row>
    <row r="787" spans="1:16" ht="11.85" customHeight="1" outlineLevel="2">
      <c r="A787" s="14" t="s">
        <v>1005</v>
      </c>
      <c r="B787" s="15" t="s">
        <v>1006</v>
      </c>
      <c r="C787" s="15" t="s">
        <v>2470</v>
      </c>
      <c r="D787" s="33" t="s">
        <v>2502</v>
      </c>
      <c r="E787" s="42">
        <v>10668.49</v>
      </c>
      <c r="F787" s="42">
        <v>1</v>
      </c>
      <c r="G787" s="42">
        <v>10668.49</v>
      </c>
      <c r="N787" s="50">
        <f t="shared" si="32"/>
        <v>1258.8818200000001</v>
      </c>
      <c r="O787" s="50"/>
      <c r="P787" s="16">
        <f t="shared" si="31"/>
        <v>0</v>
      </c>
    </row>
    <row r="788" spans="1:16" ht="11.85" customHeight="1" outlineLevel="2">
      <c r="A788" s="14" t="s">
        <v>1007</v>
      </c>
      <c r="B788" s="15" t="s">
        <v>1008</v>
      </c>
      <c r="C788" s="15" t="s">
        <v>2470</v>
      </c>
      <c r="D788" s="33" t="s">
        <v>2502</v>
      </c>
      <c r="E788" s="42">
        <v>3766.21</v>
      </c>
      <c r="F788" s="42">
        <v>1</v>
      </c>
      <c r="G788" s="42">
        <v>3766.21</v>
      </c>
      <c r="N788" s="50">
        <f t="shared" si="32"/>
        <v>444.41278000000005</v>
      </c>
      <c r="O788" s="50"/>
      <c r="P788" s="16">
        <f t="shared" si="31"/>
        <v>0</v>
      </c>
    </row>
    <row r="789" spans="1:16" ht="11.85" customHeight="1" outlineLevel="2">
      <c r="A789" s="14" t="s">
        <v>1009</v>
      </c>
      <c r="B789" s="15" t="s">
        <v>1010</v>
      </c>
      <c r="C789" s="15" t="s">
        <v>2470</v>
      </c>
      <c r="D789" s="33" t="s">
        <v>2502</v>
      </c>
      <c r="E789" s="42">
        <v>1118.5999999999999</v>
      </c>
      <c r="F789" s="42">
        <v>13</v>
      </c>
      <c r="G789" s="42">
        <v>86.05</v>
      </c>
      <c r="N789" s="50">
        <f t="shared" si="32"/>
        <v>10.1539</v>
      </c>
      <c r="O789" s="50"/>
      <c r="P789" s="16">
        <f t="shared" si="31"/>
        <v>0</v>
      </c>
    </row>
    <row r="790" spans="1:16" ht="11.85" customHeight="1" outlineLevel="2">
      <c r="A790" s="14" t="s">
        <v>1011</v>
      </c>
      <c r="B790" s="15" t="s">
        <v>1012</v>
      </c>
      <c r="C790" s="15" t="s">
        <v>2470</v>
      </c>
      <c r="D790" s="33" t="s">
        <v>2502</v>
      </c>
      <c r="E790" s="42">
        <v>11112.74</v>
      </c>
      <c r="F790" s="42">
        <v>2</v>
      </c>
      <c r="G790" s="42">
        <v>5556.37</v>
      </c>
      <c r="N790" s="50">
        <f t="shared" si="32"/>
        <v>655.65165999999999</v>
      </c>
      <c r="O790" s="50"/>
      <c r="P790" s="16">
        <f t="shared" si="31"/>
        <v>0</v>
      </c>
    </row>
    <row r="791" spans="1:16" ht="11.85" customHeight="1" outlineLevel="2">
      <c r="A791" s="14" t="s">
        <v>1013</v>
      </c>
      <c r="B791" s="15" t="s">
        <v>1014</v>
      </c>
      <c r="C791" s="15" t="s">
        <v>2470</v>
      </c>
      <c r="D791" s="33" t="s">
        <v>2502</v>
      </c>
      <c r="E791" s="42">
        <v>2515.25</v>
      </c>
      <c r="F791" s="42">
        <v>21</v>
      </c>
      <c r="G791" s="42">
        <v>119.77</v>
      </c>
      <c r="N791" s="50">
        <f t="shared" si="32"/>
        <v>14.132860000000001</v>
      </c>
      <c r="O791" s="50"/>
      <c r="P791" s="16">
        <f t="shared" si="31"/>
        <v>0</v>
      </c>
    </row>
    <row r="792" spans="1:16" ht="11.85" customHeight="1" outlineLevel="2">
      <c r="A792" s="14" t="s">
        <v>1015</v>
      </c>
      <c r="B792" s="15" t="s">
        <v>1016</v>
      </c>
      <c r="C792" s="15" t="s">
        <v>2470</v>
      </c>
      <c r="D792" s="33" t="s">
        <v>2502</v>
      </c>
      <c r="E792" s="42">
        <v>10668.49</v>
      </c>
      <c r="F792" s="42">
        <v>1</v>
      </c>
      <c r="G792" s="42">
        <v>10668.49</v>
      </c>
      <c r="N792" s="50">
        <f t="shared" si="32"/>
        <v>1258.8818200000001</v>
      </c>
      <c r="O792" s="50"/>
      <c r="P792" s="16">
        <f t="shared" si="31"/>
        <v>0</v>
      </c>
    </row>
    <row r="793" spans="1:16" ht="11.85" customHeight="1" outlineLevel="2">
      <c r="A793" s="14" t="s">
        <v>1017</v>
      </c>
      <c r="B793" s="15" t="s">
        <v>1018</v>
      </c>
      <c r="C793" s="15" t="s">
        <v>2470</v>
      </c>
      <c r="D793" s="33" t="s">
        <v>2502</v>
      </c>
      <c r="E793" s="42">
        <v>1038.76</v>
      </c>
      <c r="F793" s="42">
        <v>14</v>
      </c>
      <c r="G793" s="42">
        <v>74.2</v>
      </c>
      <c r="N793" s="50">
        <f t="shared" si="32"/>
        <v>8.7555999999999994</v>
      </c>
      <c r="O793" s="50"/>
      <c r="P793" s="16">
        <f t="shared" si="31"/>
        <v>0</v>
      </c>
    </row>
    <row r="794" spans="1:16" ht="11.85" customHeight="1" outlineLevel="2">
      <c r="A794" s="14" t="s">
        <v>1019</v>
      </c>
      <c r="B794" s="15" t="s">
        <v>1020</v>
      </c>
      <c r="C794" s="15" t="s">
        <v>2470</v>
      </c>
      <c r="D794" s="33" t="s">
        <v>2502</v>
      </c>
      <c r="E794" s="42">
        <v>133286.72</v>
      </c>
      <c r="F794" s="42">
        <v>2</v>
      </c>
      <c r="G794" s="42">
        <v>66643.360000000001</v>
      </c>
      <c r="N794" s="50">
        <f t="shared" si="32"/>
        <v>7863.9164799999999</v>
      </c>
      <c r="O794" s="50"/>
      <c r="P794" s="16">
        <f t="shared" si="31"/>
        <v>0</v>
      </c>
    </row>
    <row r="795" spans="1:16" ht="11.85" customHeight="1" outlineLevel="2">
      <c r="A795" s="14" t="s">
        <v>1021</v>
      </c>
      <c r="B795" s="15" t="s">
        <v>1022</v>
      </c>
      <c r="C795" s="15" t="s">
        <v>2470</v>
      </c>
      <c r="D795" s="33" t="s">
        <v>2502</v>
      </c>
      <c r="E795" s="42">
        <v>2835.83</v>
      </c>
      <c r="F795" s="42">
        <v>2</v>
      </c>
      <c r="G795" s="42">
        <v>1417.92</v>
      </c>
      <c r="N795" s="50">
        <f t="shared" si="32"/>
        <v>167.31456000000003</v>
      </c>
      <c r="O795" s="50"/>
      <c r="P795" s="16">
        <f t="shared" si="31"/>
        <v>0</v>
      </c>
    </row>
    <row r="796" spans="1:16" ht="11.85" customHeight="1" outlineLevel="2">
      <c r="A796" s="14" t="s">
        <v>1023</v>
      </c>
      <c r="B796" s="15" t="s">
        <v>1024</v>
      </c>
      <c r="C796" s="15" t="s">
        <v>2470</v>
      </c>
      <c r="D796" s="33" t="s">
        <v>2502</v>
      </c>
      <c r="E796" s="42">
        <v>18686.13</v>
      </c>
      <c r="F796" s="42">
        <v>6</v>
      </c>
      <c r="G796" s="42">
        <v>3114.36</v>
      </c>
      <c r="N796" s="50">
        <f t="shared" si="32"/>
        <v>367.49448000000001</v>
      </c>
      <c r="O796" s="50"/>
      <c r="P796" s="16">
        <f t="shared" si="31"/>
        <v>0</v>
      </c>
    </row>
    <row r="797" spans="1:16" ht="11.85" customHeight="1" outlineLevel="2">
      <c r="A797" s="14" t="s">
        <v>1025</v>
      </c>
      <c r="B797" s="15" t="s">
        <v>1026</v>
      </c>
      <c r="C797" s="15" t="s">
        <v>2470</v>
      </c>
      <c r="D797" s="33" t="s">
        <v>2502</v>
      </c>
      <c r="E797" s="42">
        <v>6277.62</v>
      </c>
      <c r="F797" s="42">
        <v>8</v>
      </c>
      <c r="G797" s="42">
        <v>784.7</v>
      </c>
      <c r="N797" s="50">
        <f t="shared" si="32"/>
        <v>92.594600000000014</v>
      </c>
      <c r="O797" s="50"/>
      <c r="P797" s="16">
        <f t="shared" si="31"/>
        <v>0</v>
      </c>
    </row>
    <row r="798" spans="1:16" ht="11.85" customHeight="1" outlineLevel="2">
      <c r="A798" s="14" t="s">
        <v>1027</v>
      </c>
      <c r="B798" s="15" t="s">
        <v>1028</v>
      </c>
      <c r="C798" s="15" t="s">
        <v>2470</v>
      </c>
      <c r="D798" s="33" t="s">
        <v>2502</v>
      </c>
      <c r="E798" s="42">
        <v>4712.0600000000004</v>
      </c>
      <c r="F798" s="42">
        <v>5</v>
      </c>
      <c r="G798" s="42">
        <v>942.41</v>
      </c>
      <c r="M798" s="3">
        <v>111</v>
      </c>
      <c r="N798" s="50">
        <f t="shared" si="32"/>
        <v>111.20438</v>
      </c>
      <c r="O798" s="50"/>
      <c r="P798" s="16">
        <f t="shared" si="31"/>
        <v>111</v>
      </c>
    </row>
    <row r="799" spans="1:16" ht="11.85" customHeight="1" outlineLevel="2">
      <c r="A799" s="14" t="s">
        <v>1029</v>
      </c>
      <c r="B799" s="15" t="s">
        <v>1030</v>
      </c>
      <c r="C799" s="15" t="s">
        <v>2470</v>
      </c>
      <c r="D799" s="33" t="s">
        <v>2502</v>
      </c>
      <c r="E799" s="42">
        <v>2334.33</v>
      </c>
      <c r="F799" s="42">
        <v>2</v>
      </c>
      <c r="G799" s="42">
        <v>1167.17</v>
      </c>
      <c r="N799" s="50">
        <f t="shared" si="32"/>
        <v>137.72606000000002</v>
      </c>
      <c r="O799" s="50"/>
      <c r="P799" s="16">
        <f t="shared" si="31"/>
        <v>0</v>
      </c>
    </row>
    <row r="800" spans="1:16" ht="11.85" customHeight="1" outlineLevel="2">
      <c r="A800" s="14" t="s">
        <v>1031</v>
      </c>
      <c r="B800" s="15" t="s">
        <v>1032</v>
      </c>
      <c r="C800" s="15" t="s">
        <v>2470</v>
      </c>
      <c r="D800" s="33" t="s">
        <v>2502</v>
      </c>
      <c r="E800" s="42">
        <v>5063.8</v>
      </c>
      <c r="F800" s="42">
        <v>24</v>
      </c>
      <c r="G800" s="42">
        <v>210.99</v>
      </c>
      <c r="N800" s="50">
        <f t="shared" si="32"/>
        <v>24.896820000000002</v>
      </c>
      <c r="O800" s="50"/>
      <c r="P800" s="16">
        <f t="shared" si="31"/>
        <v>0</v>
      </c>
    </row>
    <row r="801" spans="1:16" ht="11.85" customHeight="1" outlineLevel="2">
      <c r="A801" s="14" t="s">
        <v>1033</v>
      </c>
      <c r="B801" s="15" t="s">
        <v>1034</v>
      </c>
      <c r="C801" s="15" t="s">
        <v>2470</v>
      </c>
      <c r="D801" s="33" t="s">
        <v>2502</v>
      </c>
      <c r="E801" s="42">
        <v>537.92999999999995</v>
      </c>
      <c r="F801" s="42">
        <v>1</v>
      </c>
      <c r="G801" s="42">
        <v>537.92999999999995</v>
      </c>
      <c r="N801" s="50">
        <f t="shared" si="32"/>
        <v>63.475740000000002</v>
      </c>
      <c r="O801" s="50"/>
      <c r="P801" s="16">
        <f t="shared" si="31"/>
        <v>0</v>
      </c>
    </row>
    <row r="802" spans="1:16" ht="11.85" customHeight="1" outlineLevel="2">
      <c r="A802" s="14" t="s">
        <v>1035</v>
      </c>
      <c r="B802" s="15" t="s">
        <v>1036</v>
      </c>
      <c r="C802" s="15" t="s">
        <v>2470</v>
      </c>
      <c r="D802" s="33" t="s">
        <v>2502</v>
      </c>
      <c r="E802" s="42">
        <v>4087.07</v>
      </c>
      <c r="F802" s="42">
        <v>5</v>
      </c>
      <c r="G802" s="42">
        <v>817.41</v>
      </c>
      <c r="N802" s="50">
        <f t="shared" si="32"/>
        <v>96.45438</v>
      </c>
      <c r="O802" s="50"/>
      <c r="P802" s="16">
        <f t="shared" si="31"/>
        <v>0</v>
      </c>
    </row>
    <row r="803" spans="1:16" ht="11.85" customHeight="1" outlineLevel="2">
      <c r="A803" s="14" t="s">
        <v>1037</v>
      </c>
      <c r="B803" s="15" t="s">
        <v>1038</v>
      </c>
      <c r="C803" s="15" t="s">
        <v>2470</v>
      </c>
      <c r="D803" s="33" t="s">
        <v>2502</v>
      </c>
      <c r="E803" s="42">
        <v>20015.919999999998</v>
      </c>
      <c r="F803" s="42">
        <v>2</v>
      </c>
      <c r="G803" s="42">
        <v>10007.959999999999</v>
      </c>
      <c r="I803" s="3">
        <v>400</v>
      </c>
      <c r="N803" s="50">
        <f t="shared" si="32"/>
        <v>1180.9392799999998</v>
      </c>
      <c r="O803" s="50"/>
      <c r="P803" s="16">
        <f t="shared" si="31"/>
        <v>400</v>
      </c>
    </row>
    <row r="804" spans="1:16" ht="11.85" customHeight="1" outlineLevel="2">
      <c r="A804" s="14" t="s">
        <v>1039</v>
      </c>
      <c r="B804" s="15" t="s">
        <v>1040</v>
      </c>
      <c r="C804" s="15" t="s">
        <v>2470</v>
      </c>
      <c r="D804" s="33" t="s">
        <v>2502</v>
      </c>
      <c r="E804" s="42">
        <v>13454.33</v>
      </c>
      <c r="F804" s="42">
        <v>15</v>
      </c>
      <c r="G804" s="42">
        <v>896.96</v>
      </c>
      <c r="N804" s="50">
        <f t="shared" si="32"/>
        <v>105.84128000000001</v>
      </c>
      <c r="O804" s="50"/>
      <c r="P804" s="16">
        <f t="shared" si="31"/>
        <v>0</v>
      </c>
    </row>
    <row r="805" spans="1:16" ht="11.85" customHeight="1" outlineLevel="2">
      <c r="A805" s="14" t="s">
        <v>1041</v>
      </c>
      <c r="B805" s="15" t="s">
        <v>1042</v>
      </c>
      <c r="C805" s="15" t="s">
        <v>2470</v>
      </c>
      <c r="D805" s="33" t="s">
        <v>2502</v>
      </c>
      <c r="E805" s="42">
        <v>7238.57</v>
      </c>
      <c r="F805" s="42">
        <v>2</v>
      </c>
      <c r="G805" s="42">
        <v>3619.29</v>
      </c>
      <c r="N805" s="50">
        <f t="shared" si="32"/>
        <v>427.07622000000003</v>
      </c>
      <c r="O805" s="50"/>
      <c r="P805" s="16">
        <f t="shared" si="31"/>
        <v>0</v>
      </c>
    </row>
    <row r="806" spans="1:16" ht="11.85" customHeight="1" outlineLevel="2">
      <c r="A806" s="14" t="s">
        <v>1043</v>
      </c>
      <c r="B806" s="15" t="s">
        <v>1044</v>
      </c>
      <c r="C806" s="15" t="s">
        <v>2470</v>
      </c>
      <c r="D806" s="33" t="s">
        <v>2502</v>
      </c>
      <c r="E806" s="42">
        <v>6976.78</v>
      </c>
      <c r="F806" s="42">
        <v>2</v>
      </c>
      <c r="G806" s="42">
        <v>3488.39</v>
      </c>
      <c r="I806" s="3">
        <v>410</v>
      </c>
      <c r="N806" s="50">
        <f t="shared" si="32"/>
        <v>411.63002</v>
      </c>
      <c r="O806" s="50"/>
      <c r="P806" s="16">
        <f t="shared" si="31"/>
        <v>410</v>
      </c>
    </row>
    <row r="807" spans="1:16" ht="22.35" customHeight="1" outlineLevel="2">
      <c r="A807" s="14" t="s">
        <v>1045</v>
      </c>
      <c r="B807" s="15" t="s">
        <v>1046</v>
      </c>
      <c r="C807" s="15" t="s">
        <v>2470</v>
      </c>
      <c r="D807" s="33" t="s">
        <v>2502</v>
      </c>
      <c r="E807" s="42">
        <v>80607.12</v>
      </c>
      <c r="F807" s="42">
        <v>73</v>
      </c>
      <c r="G807" s="42">
        <v>1104.21</v>
      </c>
      <c r="I807" s="3">
        <v>70</v>
      </c>
      <c r="N807" s="50">
        <f t="shared" si="32"/>
        <v>130.29677999999998</v>
      </c>
      <c r="O807" s="50"/>
      <c r="P807" s="16">
        <f t="shared" si="31"/>
        <v>70</v>
      </c>
    </row>
    <row r="808" spans="1:16" ht="11.85" customHeight="1" outlineLevel="2">
      <c r="A808" s="14" t="s">
        <v>1047</v>
      </c>
      <c r="B808" s="15" t="s">
        <v>1048</v>
      </c>
      <c r="C808" s="15" t="s">
        <v>2470</v>
      </c>
      <c r="D808" s="33" t="s">
        <v>2502</v>
      </c>
      <c r="E808" s="42">
        <v>16066.35</v>
      </c>
      <c r="F808" s="42">
        <v>1</v>
      </c>
      <c r="G808" s="42">
        <v>16066.35</v>
      </c>
      <c r="I808" s="3">
        <v>500</v>
      </c>
      <c r="N808" s="50">
        <f t="shared" si="32"/>
        <v>1895.8292999999999</v>
      </c>
      <c r="O808" s="50"/>
      <c r="P808" s="16">
        <f t="shared" si="31"/>
        <v>500</v>
      </c>
    </row>
    <row r="809" spans="1:16" ht="22.35" customHeight="1" outlineLevel="2">
      <c r="A809" s="14" t="s">
        <v>1049</v>
      </c>
      <c r="B809" s="15" t="s">
        <v>1050</v>
      </c>
      <c r="C809" s="15" t="s">
        <v>2470</v>
      </c>
      <c r="D809" s="33" t="s">
        <v>2502</v>
      </c>
      <c r="E809" s="42">
        <v>86301.34</v>
      </c>
      <c r="F809" s="42">
        <v>14</v>
      </c>
      <c r="G809" s="42">
        <v>6164.38</v>
      </c>
      <c r="L809" s="17">
        <v>360</v>
      </c>
      <c r="N809" s="50">
        <f t="shared" si="32"/>
        <v>727.39684</v>
      </c>
      <c r="O809" s="50"/>
      <c r="P809" s="16">
        <f t="shared" si="31"/>
        <v>360</v>
      </c>
    </row>
    <row r="810" spans="1:16" ht="22.35" customHeight="1" outlineLevel="2">
      <c r="A810" s="14" t="s">
        <v>1051</v>
      </c>
      <c r="B810" s="15" t="s">
        <v>1052</v>
      </c>
      <c r="C810" s="15" t="s">
        <v>2470</v>
      </c>
      <c r="D810" s="33" t="s">
        <v>2502</v>
      </c>
      <c r="E810" s="42">
        <v>11025.6</v>
      </c>
      <c r="F810" s="42">
        <v>3</v>
      </c>
      <c r="G810" s="42">
        <v>3675.2</v>
      </c>
      <c r="N810" s="50">
        <f t="shared" si="32"/>
        <v>433.67360000000002</v>
      </c>
      <c r="O810" s="50"/>
      <c r="P810" s="16">
        <f t="shared" si="31"/>
        <v>0</v>
      </c>
    </row>
    <row r="811" spans="1:16" ht="22.35" customHeight="1" outlineLevel="2">
      <c r="A811" s="14" t="s">
        <v>1053</v>
      </c>
      <c r="B811" s="15" t="s">
        <v>1054</v>
      </c>
      <c r="C811" s="15" t="s">
        <v>2470</v>
      </c>
      <c r="D811" s="33" t="s">
        <v>2502</v>
      </c>
      <c r="E811" s="42">
        <v>23545.14</v>
      </c>
      <c r="F811" s="42">
        <v>4</v>
      </c>
      <c r="G811" s="42">
        <v>5886.29</v>
      </c>
      <c r="N811" s="50">
        <f t="shared" si="32"/>
        <v>694.58222000000001</v>
      </c>
      <c r="O811" s="50"/>
      <c r="P811" s="16">
        <f t="shared" si="31"/>
        <v>0</v>
      </c>
    </row>
    <row r="812" spans="1:16" ht="11.85" customHeight="1" outlineLevel="2">
      <c r="A812" s="14" t="s">
        <v>1055</v>
      </c>
      <c r="B812" s="15" t="s">
        <v>1056</v>
      </c>
      <c r="C812" s="15" t="s">
        <v>2470</v>
      </c>
      <c r="D812" s="33" t="s">
        <v>2502</v>
      </c>
      <c r="E812" s="42">
        <v>118637.78</v>
      </c>
      <c r="F812" s="42">
        <v>14</v>
      </c>
      <c r="G812" s="42">
        <v>8474.1299999999992</v>
      </c>
      <c r="I812" s="3">
        <v>900</v>
      </c>
      <c r="N812" s="50">
        <f t="shared" si="32"/>
        <v>999.94733999999994</v>
      </c>
      <c r="O812" s="50"/>
      <c r="P812" s="16">
        <f t="shared" si="31"/>
        <v>900</v>
      </c>
    </row>
    <row r="813" spans="1:16" ht="11.85" customHeight="1" outlineLevel="2">
      <c r="A813" s="14" t="s">
        <v>1057</v>
      </c>
      <c r="B813" s="15" t="s">
        <v>1058</v>
      </c>
      <c r="C813" s="15" t="s">
        <v>2470</v>
      </c>
      <c r="D813" s="33" t="s">
        <v>2502</v>
      </c>
      <c r="E813" s="42">
        <v>38561.660000000003</v>
      </c>
      <c r="F813" s="42">
        <v>23</v>
      </c>
      <c r="G813" s="42">
        <v>1676.59</v>
      </c>
      <c r="I813" s="3">
        <v>70</v>
      </c>
      <c r="N813" s="50">
        <f t="shared" si="32"/>
        <v>197.83761999999999</v>
      </c>
      <c r="O813" s="50"/>
      <c r="P813" s="16">
        <f t="shared" si="31"/>
        <v>70</v>
      </c>
    </row>
    <row r="814" spans="1:16" ht="11.85" customHeight="1" outlineLevel="2">
      <c r="A814" s="14" t="s">
        <v>1059</v>
      </c>
      <c r="B814" s="15" t="s">
        <v>1060</v>
      </c>
      <c r="C814" s="15" t="s">
        <v>2470</v>
      </c>
      <c r="D814" s="33" t="s">
        <v>2502</v>
      </c>
      <c r="E814" s="42">
        <v>94491.06</v>
      </c>
      <c r="F814" s="42">
        <v>65</v>
      </c>
      <c r="G814" s="42">
        <v>1453.71</v>
      </c>
      <c r="I814" s="3">
        <v>60</v>
      </c>
      <c r="N814" s="50">
        <f t="shared" si="32"/>
        <v>171.53778</v>
      </c>
      <c r="O814" s="50"/>
      <c r="P814" s="16">
        <f t="shared" si="31"/>
        <v>60</v>
      </c>
    </row>
    <row r="815" spans="1:16" ht="11.85" customHeight="1" outlineLevel="2">
      <c r="A815" s="14" t="s">
        <v>1061</v>
      </c>
      <c r="B815" s="15" t="s">
        <v>1062</v>
      </c>
      <c r="C815" s="15" t="s">
        <v>2470</v>
      </c>
      <c r="D815" s="33" t="s">
        <v>2502</v>
      </c>
      <c r="E815" s="42">
        <v>106165.69</v>
      </c>
      <c r="F815" s="42">
        <v>77</v>
      </c>
      <c r="G815" s="42">
        <v>1378.78</v>
      </c>
      <c r="N815" s="50">
        <f t="shared" si="32"/>
        <v>162.69604000000001</v>
      </c>
      <c r="O815" s="50"/>
      <c r="P815" s="16">
        <f t="shared" si="31"/>
        <v>0</v>
      </c>
    </row>
    <row r="816" spans="1:16" ht="11.85" customHeight="1" outlineLevel="2">
      <c r="A816" s="14" t="s">
        <v>1063</v>
      </c>
      <c r="B816" s="15" t="s">
        <v>1064</v>
      </c>
      <c r="C816" s="15" t="s">
        <v>2470</v>
      </c>
      <c r="D816" s="33" t="s">
        <v>2502</v>
      </c>
      <c r="E816" s="42">
        <v>1129.92</v>
      </c>
      <c r="F816" s="42">
        <v>2</v>
      </c>
      <c r="G816" s="42">
        <v>564.96</v>
      </c>
      <c r="N816" s="50">
        <f t="shared" si="32"/>
        <v>66.665279999999996</v>
      </c>
      <c r="O816" s="50"/>
      <c r="P816" s="16">
        <f t="shared" si="31"/>
        <v>0</v>
      </c>
    </row>
    <row r="817" spans="1:16" ht="11.85" customHeight="1" outlineLevel="2">
      <c r="A817" s="14" t="s">
        <v>1065</v>
      </c>
      <c r="B817" s="15" t="s">
        <v>1066</v>
      </c>
      <c r="C817" s="15" t="s">
        <v>2470</v>
      </c>
      <c r="D817" s="33" t="s">
        <v>2502</v>
      </c>
      <c r="E817" s="42">
        <v>1163.57</v>
      </c>
      <c r="F817" s="42">
        <v>2</v>
      </c>
      <c r="G817" s="42">
        <v>581.79</v>
      </c>
      <c r="N817" s="50">
        <f t="shared" si="32"/>
        <v>68.651219999999995</v>
      </c>
      <c r="O817" s="50"/>
      <c r="P817" s="16">
        <f t="shared" si="31"/>
        <v>0</v>
      </c>
    </row>
    <row r="818" spans="1:16" ht="11.85" customHeight="1" outlineLevel="2">
      <c r="A818" s="14" t="s">
        <v>1067</v>
      </c>
      <c r="B818" s="15" t="s">
        <v>1068</v>
      </c>
      <c r="C818" s="15" t="s">
        <v>2470</v>
      </c>
      <c r="D818" s="33" t="s">
        <v>2502</v>
      </c>
      <c r="E818" s="42">
        <v>2951.55</v>
      </c>
      <c r="F818" s="42">
        <v>7</v>
      </c>
      <c r="G818" s="42">
        <v>421.65</v>
      </c>
      <c r="N818" s="50">
        <f t="shared" si="32"/>
        <v>49.7547</v>
      </c>
      <c r="O818" s="50"/>
      <c r="P818" s="16">
        <f t="shared" si="31"/>
        <v>0</v>
      </c>
    </row>
    <row r="819" spans="1:16" ht="11.85" customHeight="1" outlineLevel="2">
      <c r="A819" s="14" t="s">
        <v>1069</v>
      </c>
      <c r="B819" s="15" t="s">
        <v>1070</v>
      </c>
      <c r="C819" s="15" t="s">
        <v>2470</v>
      </c>
      <c r="D819" s="33" t="s">
        <v>2502</v>
      </c>
      <c r="E819" s="42">
        <v>3260.89</v>
      </c>
      <c r="F819" s="42">
        <v>7</v>
      </c>
      <c r="G819" s="42">
        <v>465.84</v>
      </c>
      <c r="N819" s="50">
        <f t="shared" si="32"/>
        <v>54.969120000000004</v>
      </c>
      <c r="O819" s="50"/>
      <c r="P819" s="16">
        <f t="shared" si="31"/>
        <v>0</v>
      </c>
    </row>
    <row r="820" spans="1:16" ht="22.35" customHeight="1" outlineLevel="2">
      <c r="A820" s="14" t="s">
        <v>1071</v>
      </c>
      <c r="B820" s="15" t="s">
        <v>1072</v>
      </c>
      <c r="C820" s="15" t="s">
        <v>2470</v>
      </c>
      <c r="D820" s="33" t="s">
        <v>2502</v>
      </c>
      <c r="E820" s="42">
        <v>5774.49</v>
      </c>
      <c r="F820" s="42">
        <v>63</v>
      </c>
      <c r="G820" s="42">
        <v>91.66</v>
      </c>
      <c r="N820" s="50">
        <f t="shared" si="32"/>
        <v>10.81588</v>
      </c>
      <c r="O820" s="50"/>
      <c r="P820" s="16">
        <f t="shared" si="31"/>
        <v>0</v>
      </c>
    </row>
    <row r="821" spans="1:16" ht="22.35" customHeight="1" outlineLevel="2">
      <c r="A821" s="14" t="s">
        <v>1073</v>
      </c>
      <c r="B821" s="15" t="s">
        <v>1074</v>
      </c>
      <c r="C821" s="15" t="s">
        <v>2470</v>
      </c>
      <c r="D821" s="33" t="s">
        <v>2502</v>
      </c>
      <c r="E821" s="42">
        <v>774.65</v>
      </c>
      <c r="F821" s="42">
        <v>5</v>
      </c>
      <c r="G821" s="42">
        <v>154.93</v>
      </c>
      <c r="N821" s="50">
        <f t="shared" si="32"/>
        <v>18.281739999999999</v>
      </c>
      <c r="O821" s="50"/>
      <c r="P821" s="16">
        <f t="shared" ref="P821:P876" si="33">SUM(I821:M821)</f>
        <v>0</v>
      </c>
    </row>
    <row r="822" spans="1:16" ht="11.85" customHeight="1" outlineLevel="2">
      <c r="A822" s="14" t="s">
        <v>1075</v>
      </c>
      <c r="B822" s="15" t="s">
        <v>1076</v>
      </c>
      <c r="C822" s="15" t="s">
        <v>2470</v>
      </c>
      <c r="D822" s="33" t="s">
        <v>2502</v>
      </c>
      <c r="E822" s="42">
        <v>543.91999999999996</v>
      </c>
      <c r="F822" s="42">
        <v>3</v>
      </c>
      <c r="G822" s="42">
        <v>181.31</v>
      </c>
      <c r="N822" s="50">
        <f t="shared" si="32"/>
        <v>21.394580000000001</v>
      </c>
      <c r="O822" s="50"/>
      <c r="P822" s="16">
        <f t="shared" si="33"/>
        <v>0</v>
      </c>
    </row>
    <row r="823" spans="1:16" ht="11.85" customHeight="1" outlineLevel="2">
      <c r="A823" s="14" t="s">
        <v>1077</v>
      </c>
      <c r="B823" s="15" t="s">
        <v>1078</v>
      </c>
      <c r="C823" s="15" t="s">
        <v>2470</v>
      </c>
      <c r="D823" s="33" t="s">
        <v>2502</v>
      </c>
      <c r="E823" s="42">
        <v>27241.360000000001</v>
      </c>
      <c r="F823" s="42">
        <v>147</v>
      </c>
      <c r="G823" s="42">
        <v>185.32</v>
      </c>
      <c r="N823" s="50">
        <f t="shared" si="32"/>
        <v>21.867760000000001</v>
      </c>
      <c r="O823" s="50"/>
      <c r="P823" s="16">
        <f t="shared" si="33"/>
        <v>0</v>
      </c>
    </row>
    <row r="824" spans="1:16" ht="22.35" customHeight="1" outlineLevel="2">
      <c r="A824" s="14" t="s">
        <v>1079</v>
      </c>
      <c r="B824" s="15" t="s">
        <v>1080</v>
      </c>
      <c r="C824" s="15" t="s">
        <v>2470</v>
      </c>
      <c r="D824" s="33" t="s">
        <v>2502</v>
      </c>
      <c r="E824" s="42">
        <v>6234.9</v>
      </c>
      <c r="F824" s="42">
        <v>5</v>
      </c>
      <c r="G824" s="42">
        <v>1246.98</v>
      </c>
      <c r="N824" s="50">
        <f t="shared" si="32"/>
        <v>147.14364</v>
      </c>
      <c r="O824" s="50"/>
      <c r="P824" s="16">
        <f t="shared" si="33"/>
        <v>0</v>
      </c>
    </row>
    <row r="825" spans="1:16" ht="22.35" customHeight="1" outlineLevel="2">
      <c r="A825" s="14" t="s">
        <v>1081</v>
      </c>
      <c r="B825" s="15" t="s">
        <v>1082</v>
      </c>
      <c r="C825" s="15" t="s">
        <v>2470</v>
      </c>
      <c r="D825" s="33" t="s">
        <v>2502</v>
      </c>
      <c r="E825" s="42">
        <v>14823.08</v>
      </c>
      <c r="F825" s="42">
        <v>7</v>
      </c>
      <c r="G825" s="42">
        <v>2117.58</v>
      </c>
      <c r="N825" s="50">
        <f t="shared" si="32"/>
        <v>249.87443999999996</v>
      </c>
      <c r="O825" s="50"/>
      <c r="P825" s="16">
        <f t="shared" si="33"/>
        <v>0</v>
      </c>
    </row>
    <row r="826" spans="1:16" ht="11.85" customHeight="1" outlineLevel="2">
      <c r="A826" s="14" t="s">
        <v>3322</v>
      </c>
      <c r="B826" s="15" t="s">
        <v>3323</v>
      </c>
      <c r="C826" s="15" t="s">
        <v>2470</v>
      </c>
      <c r="D826" s="33" t="s">
        <v>2502</v>
      </c>
      <c r="E826" s="42">
        <v>830.8</v>
      </c>
      <c r="F826" s="42">
        <v>1</v>
      </c>
      <c r="G826" s="42">
        <v>830.8</v>
      </c>
      <c r="N826" s="50">
        <f t="shared" si="32"/>
        <v>98.034400000000005</v>
      </c>
      <c r="O826" s="50"/>
      <c r="P826" s="16">
        <f t="shared" si="33"/>
        <v>0</v>
      </c>
    </row>
    <row r="827" spans="1:16" ht="11.85" customHeight="1" outlineLevel="2">
      <c r="A827" s="14" t="s">
        <v>3324</v>
      </c>
      <c r="B827" s="15" t="s">
        <v>3325</v>
      </c>
      <c r="C827" s="15" t="s">
        <v>2470</v>
      </c>
      <c r="D827" s="33" t="s">
        <v>2502</v>
      </c>
      <c r="E827" s="42">
        <v>792.22</v>
      </c>
      <c r="F827" s="42">
        <v>1</v>
      </c>
      <c r="G827" s="42">
        <v>792.22</v>
      </c>
      <c r="N827" s="50">
        <f t="shared" si="32"/>
        <v>93.481960000000015</v>
      </c>
      <c r="O827" s="50"/>
      <c r="P827" s="16">
        <f t="shared" si="33"/>
        <v>0</v>
      </c>
    </row>
    <row r="828" spans="1:16" ht="11.85" customHeight="1" outlineLevel="2">
      <c r="A828" s="14" t="s">
        <v>3326</v>
      </c>
      <c r="B828" s="15" t="s">
        <v>3327</v>
      </c>
      <c r="C828" s="15" t="s">
        <v>2470</v>
      </c>
      <c r="D828" s="33" t="s">
        <v>2502</v>
      </c>
      <c r="E828" s="42">
        <v>1665.44</v>
      </c>
      <c r="F828" s="42">
        <v>1</v>
      </c>
      <c r="G828" s="42">
        <v>1665.44</v>
      </c>
      <c r="N828" s="50">
        <f t="shared" si="32"/>
        <v>196.52192000000002</v>
      </c>
      <c r="O828" s="50"/>
      <c r="P828" s="16">
        <f t="shared" si="33"/>
        <v>0</v>
      </c>
    </row>
    <row r="829" spans="1:16" ht="11.85" customHeight="1" outlineLevel="2">
      <c r="A829" s="14" t="s">
        <v>3328</v>
      </c>
      <c r="B829" s="15" t="s">
        <v>3329</v>
      </c>
      <c r="C829" s="15" t="s">
        <v>2470</v>
      </c>
      <c r="D829" s="33" t="s">
        <v>2502</v>
      </c>
      <c r="E829" s="42">
        <v>13232.53</v>
      </c>
      <c r="F829" s="42">
        <v>13</v>
      </c>
      <c r="G829" s="42">
        <v>1017.89</v>
      </c>
      <c r="N829" s="50">
        <f t="shared" si="32"/>
        <v>120.11102</v>
      </c>
      <c r="O829" s="50"/>
      <c r="P829" s="16">
        <f t="shared" si="33"/>
        <v>0</v>
      </c>
    </row>
    <row r="830" spans="1:16" ht="11.85" customHeight="1" outlineLevel="2">
      <c r="A830" s="14" t="s">
        <v>3330</v>
      </c>
      <c r="B830" s="15" t="s">
        <v>3331</v>
      </c>
      <c r="C830" s="15" t="s">
        <v>2470</v>
      </c>
      <c r="D830" s="33" t="s">
        <v>2502</v>
      </c>
      <c r="E830" s="42">
        <v>8115.69</v>
      </c>
      <c r="F830" s="42">
        <v>8</v>
      </c>
      <c r="G830" s="42">
        <v>1014.46</v>
      </c>
      <c r="N830" s="50">
        <f t="shared" si="32"/>
        <v>119.70627999999999</v>
      </c>
      <c r="O830" s="50"/>
      <c r="P830" s="16">
        <f t="shared" si="33"/>
        <v>0</v>
      </c>
    </row>
    <row r="831" spans="1:16" ht="11.85" customHeight="1" outlineLevel="2">
      <c r="A831" s="14" t="s">
        <v>3332</v>
      </c>
      <c r="B831" s="15" t="s">
        <v>3333</v>
      </c>
      <c r="C831" s="15" t="s">
        <v>2470</v>
      </c>
      <c r="D831" s="33" t="s">
        <v>2502</v>
      </c>
      <c r="E831" s="42">
        <v>12026.96</v>
      </c>
      <c r="F831" s="42">
        <v>19</v>
      </c>
      <c r="G831" s="42">
        <v>633</v>
      </c>
      <c r="N831" s="50">
        <f t="shared" si="32"/>
        <v>74.694000000000003</v>
      </c>
      <c r="O831" s="50"/>
      <c r="P831" s="16">
        <f t="shared" si="33"/>
        <v>0</v>
      </c>
    </row>
    <row r="832" spans="1:16" ht="11.85" customHeight="1" outlineLevel="2">
      <c r="A832" s="14" t="s">
        <v>3334</v>
      </c>
      <c r="B832" s="15" t="s">
        <v>3335</v>
      </c>
      <c r="C832" s="15" t="s">
        <v>2470</v>
      </c>
      <c r="D832" s="33" t="s">
        <v>2502</v>
      </c>
      <c r="E832" s="42">
        <v>1306.74</v>
      </c>
      <c r="F832" s="42">
        <v>2</v>
      </c>
      <c r="G832" s="42">
        <v>653.37</v>
      </c>
      <c r="N832" s="50">
        <f t="shared" si="32"/>
        <v>77.097660000000005</v>
      </c>
      <c r="O832" s="50"/>
      <c r="P832" s="16">
        <f t="shared" si="33"/>
        <v>0</v>
      </c>
    </row>
    <row r="833" spans="1:16" ht="11.85" customHeight="1" outlineLevel="2">
      <c r="A833" s="14" t="s">
        <v>3336</v>
      </c>
      <c r="B833" s="15" t="s">
        <v>3337</v>
      </c>
      <c r="C833" s="15" t="s">
        <v>2470</v>
      </c>
      <c r="D833" s="33" t="s">
        <v>2502</v>
      </c>
      <c r="E833" s="42">
        <v>973.72</v>
      </c>
      <c r="F833" s="42">
        <v>1</v>
      </c>
      <c r="G833" s="42">
        <v>973.72</v>
      </c>
      <c r="N833" s="50">
        <f t="shared" si="32"/>
        <v>114.89895999999999</v>
      </c>
      <c r="O833" s="50"/>
      <c r="P833" s="16">
        <f t="shared" si="33"/>
        <v>0</v>
      </c>
    </row>
    <row r="834" spans="1:16" ht="11.85" customHeight="1" outlineLevel="2">
      <c r="A834" s="14" t="s">
        <v>3340</v>
      </c>
      <c r="B834" s="15" t="s">
        <v>3341</v>
      </c>
      <c r="C834" s="15" t="s">
        <v>2470</v>
      </c>
      <c r="D834" s="33" t="s">
        <v>2502</v>
      </c>
      <c r="E834" s="42">
        <v>623.04</v>
      </c>
      <c r="F834" s="42">
        <v>1</v>
      </c>
      <c r="G834" s="42">
        <v>623.04</v>
      </c>
      <c r="N834" s="50">
        <f t="shared" si="32"/>
        <v>73.518720000000002</v>
      </c>
      <c r="O834" s="50"/>
      <c r="P834" s="16">
        <f t="shared" si="33"/>
        <v>0</v>
      </c>
    </row>
    <row r="835" spans="1:16" ht="11.85" customHeight="1" outlineLevel="2">
      <c r="A835" s="14" t="s">
        <v>3342</v>
      </c>
      <c r="B835" s="15" t="s">
        <v>3343</v>
      </c>
      <c r="C835" s="15" t="s">
        <v>2470</v>
      </c>
      <c r="D835" s="33" t="s">
        <v>2502</v>
      </c>
      <c r="E835" s="42">
        <v>11978.88</v>
      </c>
      <c r="F835" s="42">
        <v>73</v>
      </c>
      <c r="G835" s="42">
        <v>164.09</v>
      </c>
      <c r="N835" s="50">
        <f t="shared" si="32"/>
        <v>19.36262</v>
      </c>
      <c r="O835" s="50"/>
      <c r="P835" s="16">
        <f t="shared" si="33"/>
        <v>0</v>
      </c>
    </row>
    <row r="836" spans="1:16" ht="11.85" customHeight="1" outlineLevel="2">
      <c r="A836" s="14" t="s">
        <v>3344</v>
      </c>
      <c r="B836" s="15" t="s">
        <v>3345</v>
      </c>
      <c r="C836" s="15" t="s">
        <v>2470</v>
      </c>
      <c r="D836" s="33" t="s">
        <v>2502</v>
      </c>
      <c r="E836" s="42">
        <v>261085.13</v>
      </c>
      <c r="F836" s="42">
        <v>26</v>
      </c>
      <c r="G836" s="42">
        <v>10041.74</v>
      </c>
      <c r="N836" s="50">
        <f t="shared" si="32"/>
        <v>1184.9253200000001</v>
      </c>
      <c r="O836" s="50"/>
      <c r="P836" s="16">
        <f t="shared" si="33"/>
        <v>0</v>
      </c>
    </row>
    <row r="837" spans="1:16" ht="11.85" customHeight="1" outlineLevel="2">
      <c r="A837" s="14" t="s">
        <v>3346</v>
      </c>
      <c r="B837" s="15" t="s">
        <v>3347</v>
      </c>
      <c r="C837" s="15" t="s">
        <v>2470</v>
      </c>
      <c r="D837" s="33" t="s">
        <v>2502</v>
      </c>
      <c r="E837" s="42">
        <v>20364.400000000001</v>
      </c>
      <c r="F837" s="42">
        <v>2</v>
      </c>
      <c r="G837" s="42">
        <v>10182.200000000001</v>
      </c>
      <c r="I837" s="3">
        <v>1200</v>
      </c>
      <c r="N837" s="50">
        <f t="shared" si="32"/>
        <v>1201.4996000000001</v>
      </c>
      <c r="O837" s="50"/>
      <c r="P837" s="16">
        <f t="shared" si="33"/>
        <v>1200</v>
      </c>
    </row>
    <row r="838" spans="1:16" ht="11.85" customHeight="1" outlineLevel="2">
      <c r="A838" s="14" t="s">
        <v>3348</v>
      </c>
      <c r="B838" s="15" t="s">
        <v>3349</v>
      </c>
      <c r="C838" s="15" t="s">
        <v>2470</v>
      </c>
      <c r="D838" s="33" t="s">
        <v>2502</v>
      </c>
      <c r="E838" s="42">
        <v>102393.88</v>
      </c>
      <c r="F838" s="42">
        <v>8</v>
      </c>
      <c r="G838" s="42">
        <v>12799.24</v>
      </c>
      <c r="I838" s="3">
        <v>500</v>
      </c>
      <c r="N838" s="50">
        <f t="shared" si="32"/>
        <v>1510.31032</v>
      </c>
      <c r="O838" s="50"/>
      <c r="P838" s="16">
        <f t="shared" si="33"/>
        <v>500</v>
      </c>
    </row>
    <row r="839" spans="1:16" ht="11.85" customHeight="1" outlineLevel="2">
      <c r="A839" s="14" t="s">
        <v>3350</v>
      </c>
      <c r="B839" s="15" t="s">
        <v>3351</v>
      </c>
      <c r="C839" s="15" t="s">
        <v>2470</v>
      </c>
      <c r="D839" s="33" t="s">
        <v>2502</v>
      </c>
      <c r="E839" s="42">
        <v>21263.11</v>
      </c>
      <c r="F839" s="42">
        <v>1</v>
      </c>
      <c r="G839" s="42">
        <v>21263.11</v>
      </c>
      <c r="I839" s="3">
        <v>700</v>
      </c>
      <c r="N839" s="50">
        <f t="shared" si="32"/>
        <v>2509.0469800000001</v>
      </c>
      <c r="O839" s="50"/>
      <c r="P839" s="16">
        <f t="shared" si="33"/>
        <v>700</v>
      </c>
    </row>
    <row r="840" spans="1:16" ht="22.35" customHeight="1" outlineLevel="2">
      <c r="A840" s="14" t="s">
        <v>3352</v>
      </c>
      <c r="B840" s="15" t="s">
        <v>3353</v>
      </c>
      <c r="C840" s="15" t="s">
        <v>2470</v>
      </c>
      <c r="D840" s="33" t="s">
        <v>2502</v>
      </c>
      <c r="E840" s="42">
        <v>2719.66</v>
      </c>
      <c r="F840" s="42">
        <v>40</v>
      </c>
      <c r="G840" s="42">
        <v>67.989999999999995</v>
      </c>
      <c r="I840" s="3">
        <v>5</v>
      </c>
      <c r="N840" s="50">
        <f t="shared" si="32"/>
        <v>8.0228199999999994</v>
      </c>
      <c r="O840" s="50"/>
      <c r="P840" s="16">
        <f t="shared" si="33"/>
        <v>5</v>
      </c>
    </row>
    <row r="841" spans="1:16" ht="11.85" customHeight="1" outlineLevel="2">
      <c r="A841" s="14" t="s">
        <v>3354</v>
      </c>
      <c r="B841" s="15" t="s">
        <v>3355</v>
      </c>
      <c r="C841" s="15" t="s">
        <v>2470</v>
      </c>
      <c r="D841" s="33" t="s">
        <v>2502</v>
      </c>
      <c r="E841" s="42">
        <v>2827.48</v>
      </c>
      <c r="F841" s="42">
        <v>7</v>
      </c>
      <c r="G841" s="42">
        <v>403.93</v>
      </c>
      <c r="N841" s="50">
        <f t="shared" ref="N841:N904" si="34">G841*1.18*0.1</f>
        <v>47.663739999999997</v>
      </c>
      <c r="O841" s="50"/>
      <c r="P841" s="16">
        <f t="shared" si="33"/>
        <v>0</v>
      </c>
    </row>
    <row r="842" spans="1:16" ht="11.85" customHeight="1" outlineLevel="2">
      <c r="A842" s="14" t="s">
        <v>3356</v>
      </c>
      <c r="B842" s="15" t="s">
        <v>3357</v>
      </c>
      <c r="C842" s="15" t="s">
        <v>2470</v>
      </c>
      <c r="D842" s="33" t="s">
        <v>2502</v>
      </c>
      <c r="E842" s="42">
        <v>649.21</v>
      </c>
      <c r="F842" s="42">
        <v>1</v>
      </c>
      <c r="G842" s="42">
        <v>649.21</v>
      </c>
      <c r="N842" s="50">
        <f t="shared" si="34"/>
        <v>76.606780000000001</v>
      </c>
      <c r="O842" s="50"/>
      <c r="P842" s="16">
        <f t="shared" si="33"/>
        <v>0</v>
      </c>
    </row>
    <row r="843" spans="1:16" ht="11.85" customHeight="1" outlineLevel="2">
      <c r="A843" s="14" t="s">
        <v>3358</v>
      </c>
      <c r="B843" s="15" t="s">
        <v>3359</v>
      </c>
      <c r="C843" s="15" t="s">
        <v>2470</v>
      </c>
      <c r="D843" s="33" t="s">
        <v>2502</v>
      </c>
      <c r="E843" s="42">
        <v>594.29999999999995</v>
      </c>
      <c r="F843" s="42">
        <v>1</v>
      </c>
      <c r="G843" s="42">
        <v>594.29999999999995</v>
      </c>
      <c r="N843" s="50">
        <f t="shared" si="34"/>
        <v>70.127399999999994</v>
      </c>
      <c r="O843" s="50"/>
      <c r="P843" s="16">
        <f t="shared" si="33"/>
        <v>0</v>
      </c>
    </row>
    <row r="844" spans="1:16" ht="11.85" customHeight="1" outlineLevel="2">
      <c r="A844" s="14" t="s">
        <v>3360</v>
      </c>
      <c r="B844" s="15" t="s">
        <v>3361</v>
      </c>
      <c r="C844" s="15" t="s">
        <v>2470</v>
      </c>
      <c r="D844" s="33" t="s">
        <v>2502</v>
      </c>
      <c r="E844" s="42">
        <v>1779.86</v>
      </c>
      <c r="F844" s="42">
        <v>2</v>
      </c>
      <c r="G844" s="42">
        <v>889.93</v>
      </c>
      <c r="N844" s="50">
        <f t="shared" si="34"/>
        <v>105.01173999999999</v>
      </c>
      <c r="O844" s="50"/>
      <c r="P844" s="16">
        <f t="shared" si="33"/>
        <v>0</v>
      </c>
    </row>
    <row r="845" spans="1:16" ht="11.85" customHeight="1" outlineLevel="2">
      <c r="A845" s="14" t="s">
        <v>3362</v>
      </c>
      <c r="B845" s="15" t="s">
        <v>3363</v>
      </c>
      <c r="C845" s="15" t="s">
        <v>2470</v>
      </c>
      <c r="D845" s="33" t="s">
        <v>2502</v>
      </c>
      <c r="E845" s="42">
        <v>690.66</v>
      </c>
      <c r="F845" s="42">
        <v>1</v>
      </c>
      <c r="G845" s="42">
        <v>690.66</v>
      </c>
      <c r="N845" s="50">
        <f t="shared" si="34"/>
        <v>81.497879999999995</v>
      </c>
      <c r="O845" s="50"/>
      <c r="P845" s="16">
        <f t="shared" si="33"/>
        <v>0</v>
      </c>
    </row>
    <row r="846" spans="1:16" ht="11.85" customHeight="1" outlineLevel="2">
      <c r="A846" s="14" t="s">
        <v>3364</v>
      </c>
      <c r="B846" s="15" t="s">
        <v>3365</v>
      </c>
      <c r="C846" s="15" t="s">
        <v>2470</v>
      </c>
      <c r="D846" s="33" t="s">
        <v>2502</v>
      </c>
      <c r="E846" s="42">
        <v>789.64</v>
      </c>
      <c r="F846" s="42">
        <v>1</v>
      </c>
      <c r="G846" s="42">
        <v>789.64</v>
      </c>
      <c r="N846" s="50">
        <f t="shared" si="34"/>
        <v>93.177520000000001</v>
      </c>
      <c r="O846" s="50"/>
      <c r="P846" s="16">
        <f t="shared" si="33"/>
        <v>0</v>
      </c>
    </row>
    <row r="847" spans="1:16" ht="11.85" customHeight="1" outlineLevel="2">
      <c r="A847" s="14" t="s">
        <v>3366</v>
      </c>
      <c r="B847" s="15" t="s">
        <v>3367</v>
      </c>
      <c r="C847" s="15" t="s">
        <v>2470</v>
      </c>
      <c r="D847" s="33" t="s">
        <v>2502</v>
      </c>
      <c r="E847" s="42">
        <v>227748.95</v>
      </c>
      <c r="F847" s="42">
        <v>41</v>
      </c>
      <c r="G847" s="42">
        <v>5554.85</v>
      </c>
      <c r="N847" s="50">
        <f t="shared" si="34"/>
        <v>655.47230000000002</v>
      </c>
      <c r="O847" s="50"/>
      <c r="P847" s="16">
        <f t="shared" si="33"/>
        <v>0</v>
      </c>
    </row>
    <row r="848" spans="1:16" ht="11.85" customHeight="1" outlineLevel="2">
      <c r="A848" s="14" t="s">
        <v>3368</v>
      </c>
      <c r="B848" s="15" t="s">
        <v>3369</v>
      </c>
      <c r="C848" s="15" t="s">
        <v>2470</v>
      </c>
      <c r="D848" s="33" t="s">
        <v>2502</v>
      </c>
      <c r="E848" s="42">
        <v>3868.15</v>
      </c>
      <c r="F848" s="42">
        <v>3</v>
      </c>
      <c r="G848" s="42">
        <v>1289.3800000000001</v>
      </c>
      <c r="I848" s="3">
        <v>100</v>
      </c>
      <c r="N848" s="50">
        <f t="shared" si="34"/>
        <v>152.14684</v>
      </c>
      <c r="O848" s="50"/>
      <c r="P848" s="16">
        <f t="shared" si="33"/>
        <v>100</v>
      </c>
    </row>
    <row r="849" spans="1:16" ht="11.85" customHeight="1" outlineLevel="2">
      <c r="A849" s="14" t="s">
        <v>3370</v>
      </c>
      <c r="B849" s="15" t="s">
        <v>3371</v>
      </c>
      <c r="C849" s="15" t="s">
        <v>2470</v>
      </c>
      <c r="D849" s="33" t="s">
        <v>2502</v>
      </c>
      <c r="E849" s="42">
        <v>8234.98</v>
      </c>
      <c r="F849" s="42">
        <v>1</v>
      </c>
      <c r="G849" s="42">
        <v>8234.98</v>
      </c>
      <c r="I849" s="3">
        <v>900</v>
      </c>
      <c r="N849" s="50">
        <f t="shared" si="34"/>
        <v>971.72763999999995</v>
      </c>
      <c r="O849" s="50"/>
      <c r="P849" s="16">
        <f t="shared" si="33"/>
        <v>900</v>
      </c>
    </row>
    <row r="850" spans="1:16" ht="22.35" customHeight="1" outlineLevel="2">
      <c r="A850" s="14" t="s">
        <v>1966</v>
      </c>
      <c r="B850" s="15" t="s">
        <v>1967</v>
      </c>
      <c r="C850" s="15" t="s">
        <v>2470</v>
      </c>
      <c r="D850" s="33" t="s">
        <v>2502</v>
      </c>
      <c r="E850" s="42">
        <v>719.83</v>
      </c>
      <c r="F850" s="42">
        <v>3</v>
      </c>
      <c r="G850" s="42">
        <v>239.94</v>
      </c>
      <c r="N850" s="50">
        <f t="shared" si="34"/>
        <v>28.312919999999998</v>
      </c>
      <c r="O850" s="50"/>
      <c r="P850" s="16">
        <f t="shared" si="33"/>
        <v>0</v>
      </c>
    </row>
    <row r="851" spans="1:16" ht="22.35" customHeight="1" outlineLevel="2">
      <c r="A851" s="14" t="s">
        <v>3372</v>
      </c>
      <c r="B851" s="15" t="s">
        <v>3373</v>
      </c>
      <c r="C851" s="15" t="s">
        <v>2470</v>
      </c>
      <c r="D851" s="33" t="s">
        <v>2502</v>
      </c>
      <c r="E851" s="42">
        <v>12246.72</v>
      </c>
      <c r="F851" s="42">
        <v>1</v>
      </c>
      <c r="G851" s="42">
        <v>12246.72</v>
      </c>
      <c r="N851" s="50">
        <f t="shared" si="34"/>
        <v>1445.1129599999999</v>
      </c>
      <c r="O851" s="50"/>
      <c r="P851" s="16">
        <f t="shared" si="33"/>
        <v>0</v>
      </c>
    </row>
    <row r="852" spans="1:16" ht="11.85" customHeight="1" outlineLevel="2">
      <c r="A852" s="14" t="s">
        <v>3374</v>
      </c>
      <c r="B852" s="15" t="s">
        <v>3375</v>
      </c>
      <c r="C852" s="15" t="s">
        <v>2470</v>
      </c>
      <c r="D852" s="33" t="s">
        <v>2502</v>
      </c>
      <c r="E852" s="42">
        <v>524.53</v>
      </c>
      <c r="F852" s="42">
        <v>3</v>
      </c>
      <c r="G852" s="42">
        <v>174.84</v>
      </c>
      <c r="N852" s="50">
        <f t="shared" si="34"/>
        <v>20.631119999999999</v>
      </c>
      <c r="O852" s="50"/>
      <c r="P852" s="16">
        <f t="shared" si="33"/>
        <v>0</v>
      </c>
    </row>
    <row r="853" spans="1:16" ht="11.85" customHeight="1" outlineLevel="2">
      <c r="A853" s="14" t="s">
        <v>3376</v>
      </c>
      <c r="B853" s="15" t="s">
        <v>3377</v>
      </c>
      <c r="C853" s="15" t="s">
        <v>2470</v>
      </c>
      <c r="D853" s="33" t="s">
        <v>2502</v>
      </c>
      <c r="E853" s="42">
        <v>23079.52</v>
      </c>
      <c r="F853" s="42">
        <v>2</v>
      </c>
      <c r="G853" s="42">
        <v>11539.76</v>
      </c>
      <c r="N853" s="50">
        <f t="shared" si="34"/>
        <v>1361.6916799999999</v>
      </c>
      <c r="O853" s="50"/>
      <c r="P853" s="16">
        <f t="shared" si="33"/>
        <v>0</v>
      </c>
    </row>
    <row r="854" spans="1:16" ht="11.85" customHeight="1" outlineLevel="2">
      <c r="A854" s="14" t="s">
        <v>3378</v>
      </c>
      <c r="B854" s="15" t="s">
        <v>3379</v>
      </c>
      <c r="C854" s="15" t="s">
        <v>2470</v>
      </c>
      <c r="D854" s="33" t="s">
        <v>2502</v>
      </c>
      <c r="E854" s="42">
        <v>155006.20000000001</v>
      </c>
      <c r="F854" s="42">
        <v>1</v>
      </c>
      <c r="G854" s="42">
        <v>155006.20000000001</v>
      </c>
      <c r="I854" s="3">
        <v>16500</v>
      </c>
      <c r="N854" s="50">
        <f t="shared" si="34"/>
        <v>18290.731599999999</v>
      </c>
      <c r="O854" s="50"/>
      <c r="P854" s="16">
        <f t="shared" si="33"/>
        <v>16500</v>
      </c>
    </row>
    <row r="855" spans="1:16" ht="11.85" customHeight="1" outlineLevel="2">
      <c r="A855" s="14" t="s">
        <v>3380</v>
      </c>
      <c r="B855" s="15" t="s">
        <v>3381</v>
      </c>
      <c r="C855" s="15" t="s">
        <v>2470</v>
      </c>
      <c r="D855" s="33" t="s">
        <v>2502</v>
      </c>
      <c r="E855" s="42">
        <v>2053.1799999999998</v>
      </c>
      <c r="F855" s="42">
        <v>3</v>
      </c>
      <c r="G855" s="42">
        <v>684.39</v>
      </c>
      <c r="N855" s="50">
        <f t="shared" si="34"/>
        <v>80.758020000000002</v>
      </c>
      <c r="O855" s="50"/>
      <c r="P855" s="16">
        <f t="shared" si="33"/>
        <v>0</v>
      </c>
    </row>
    <row r="856" spans="1:16" ht="11.85" customHeight="1" outlineLevel="2">
      <c r="A856" s="14" t="s">
        <v>3382</v>
      </c>
      <c r="B856" s="15" t="s">
        <v>3383</v>
      </c>
      <c r="C856" s="15" t="s">
        <v>2470</v>
      </c>
      <c r="D856" s="33" t="s">
        <v>2502</v>
      </c>
      <c r="E856" s="42">
        <v>86476.18</v>
      </c>
      <c r="F856" s="42">
        <v>5</v>
      </c>
      <c r="G856" s="42">
        <v>17295.240000000002</v>
      </c>
      <c r="I856" s="3">
        <v>700</v>
      </c>
      <c r="N856" s="50">
        <f t="shared" si="34"/>
        <v>2040.8383200000001</v>
      </c>
      <c r="O856" s="50"/>
      <c r="P856" s="16">
        <f t="shared" si="33"/>
        <v>700</v>
      </c>
    </row>
    <row r="857" spans="1:16" ht="11.85" customHeight="1" outlineLevel="2">
      <c r="A857" s="14" t="s">
        <v>3384</v>
      </c>
      <c r="B857" s="15" t="s">
        <v>3385</v>
      </c>
      <c r="C857" s="15" t="s">
        <v>2470</v>
      </c>
      <c r="D857" s="33" t="s">
        <v>2502</v>
      </c>
      <c r="E857" s="42">
        <v>2182.5300000000002</v>
      </c>
      <c r="F857" s="42">
        <v>11</v>
      </c>
      <c r="G857" s="42">
        <v>198.41</v>
      </c>
      <c r="N857" s="50">
        <f t="shared" si="34"/>
        <v>23.412379999999999</v>
      </c>
      <c r="O857" s="50"/>
      <c r="P857" s="16">
        <f t="shared" si="33"/>
        <v>0</v>
      </c>
    </row>
    <row r="858" spans="1:16" ht="11.85" customHeight="1" outlineLevel="2">
      <c r="A858" s="14" t="s">
        <v>3386</v>
      </c>
      <c r="B858" s="15" t="s">
        <v>3387</v>
      </c>
      <c r="C858" s="15" t="s">
        <v>2470</v>
      </c>
      <c r="D858" s="33" t="s">
        <v>2502</v>
      </c>
      <c r="E858" s="42">
        <v>13822.48</v>
      </c>
      <c r="F858" s="42">
        <v>1</v>
      </c>
      <c r="G858" s="42">
        <v>13822.48</v>
      </c>
      <c r="I858" s="3">
        <v>1500</v>
      </c>
      <c r="N858" s="50">
        <f t="shared" si="34"/>
        <v>1631.0526399999999</v>
      </c>
      <c r="O858" s="50"/>
      <c r="P858" s="16">
        <f t="shared" si="33"/>
        <v>1500</v>
      </c>
    </row>
    <row r="859" spans="1:16" ht="11.85" customHeight="1" outlineLevel="2">
      <c r="A859" s="14" t="s">
        <v>3388</v>
      </c>
      <c r="B859" s="15" t="s">
        <v>3389</v>
      </c>
      <c r="C859" s="15" t="s">
        <v>2470</v>
      </c>
      <c r="D859" s="33" t="s">
        <v>2502</v>
      </c>
      <c r="E859" s="42">
        <v>4819.5</v>
      </c>
      <c r="F859" s="42">
        <v>2</v>
      </c>
      <c r="G859" s="42">
        <v>2409.75</v>
      </c>
      <c r="N859" s="50">
        <f t="shared" si="34"/>
        <v>284.35049999999995</v>
      </c>
      <c r="O859" s="50"/>
      <c r="P859" s="16">
        <f t="shared" si="33"/>
        <v>0</v>
      </c>
    </row>
    <row r="860" spans="1:16" ht="11.85" customHeight="1" outlineLevel="2">
      <c r="A860" s="14" t="s">
        <v>3390</v>
      </c>
      <c r="B860" s="15" t="s">
        <v>3391</v>
      </c>
      <c r="C860" s="15" t="s">
        <v>2470</v>
      </c>
      <c r="D860" s="33" t="s">
        <v>2502</v>
      </c>
      <c r="E860" s="42">
        <v>5445.16</v>
      </c>
      <c r="F860" s="42">
        <v>1</v>
      </c>
      <c r="G860" s="42">
        <v>5445.16</v>
      </c>
      <c r="I860" s="3">
        <v>600</v>
      </c>
      <c r="N860" s="50">
        <f t="shared" si="34"/>
        <v>642.52887999999996</v>
      </c>
      <c r="O860" s="50"/>
      <c r="P860" s="16">
        <f t="shared" si="33"/>
        <v>600</v>
      </c>
    </row>
    <row r="861" spans="1:16" ht="11.85" customHeight="1" outlineLevel="2">
      <c r="A861" s="14" t="s">
        <v>3392</v>
      </c>
      <c r="B861" s="15" t="s">
        <v>3393</v>
      </c>
      <c r="C861" s="15" t="s">
        <v>2470</v>
      </c>
      <c r="D861" s="33" t="s">
        <v>2502</v>
      </c>
      <c r="E861" s="42">
        <v>2255.46</v>
      </c>
      <c r="F861" s="42">
        <v>1</v>
      </c>
      <c r="G861" s="42">
        <v>2255.46</v>
      </c>
      <c r="I861" s="3">
        <v>300</v>
      </c>
      <c r="N861" s="50">
        <f t="shared" si="34"/>
        <v>266.14427999999998</v>
      </c>
      <c r="O861" s="50"/>
      <c r="P861" s="16">
        <f t="shared" si="33"/>
        <v>300</v>
      </c>
    </row>
    <row r="862" spans="1:16" ht="11.85" customHeight="1" outlineLevel="2">
      <c r="A862" s="14" t="s">
        <v>3394</v>
      </c>
      <c r="B862" s="15" t="s">
        <v>3395</v>
      </c>
      <c r="C862" s="15" t="s">
        <v>2470</v>
      </c>
      <c r="D862" s="33" t="s">
        <v>2502</v>
      </c>
      <c r="E862" s="42">
        <v>1097.95</v>
      </c>
      <c r="F862" s="42">
        <v>2</v>
      </c>
      <c r="G862" s="42">
        <v>548.98</v>
      </c>
      <c r="N862" s="50">
        <f t="shared" si="34"/>
        <v>64.779640000000001</v>
      </c>
      <c r="O862" s="50"/>
      <c r="P862" s="16">
        <f t="shared" si="33"/>
        <v>0</v>
      </c>
    </row>
    <row r="863" spans="1:16" ht="11.85" customHeight="1" outlineLevel="2">
      <c r="A863" s="14" t="s">
        <v>3396</v>
      </c>
      <c r="B863" s="15" t="s">
        <v>3397</v>
      </c>
      <c r="C863" s="15" t="s">
        <v>2470</v>
      </c>
      <c r="D863" s="33" t="s">
        <v>2502</v>
      </c>
      <c r="E863" s="42">
        <v>717.14</v>
      </c>
      <c r="F863" s="42">
        <v>7</v>
      </c>
      <c r="G863" s="42">
        <v>102.45</v>
      </c>
      <c r="N863" s="50">
        <f t="shared" si="34"/>
        <v>12.0891</v>
      </c>
      <c r="O863" s="50"/>
      <c r="P863" s="16">
        <f t="shared" si="33"/>
        <v>0</v>
      </c>
    </row>
    <row r="864" spans="1:16" ht="11.85" customHeight="1" outlineLevel="2">
      <c r="A864" s="14" t="s">
        <v>3398</v>
      </c>
      <c r="B864" s="15" t="s">
        <v>3399</v>
      </c>
      <c r="C864" s="15" t="s">
        <v>2470</v>
      </c>
      <c r="D864" s="33" t="s">
        <v>2502</v>
      </c>
      <c r="E864" s="42">
        <v>2250.5</v>
      </c>
      <c r="F864" s="42">
        <v>3</v>
      </c>
      <c r="G864" s="42">
        <v>750.17</v>
      </c>
      <c r="I864" s="3">
        <v>100</v>
      </c>
      <c r="N864" s="50">
        <f t="shared" si="34"/>
        <v>88.520060000000001</v>
      </c>
      <c r="O864" s="50"/>
      <c r="P864" s="16">
        <f t="shared" si="33"/>
        <v>100</v>
      </c>
    </row>
    <row r="865" spans="1:16" ht="11.85" customHeight="1" outlineLevel="2">
      <c r="A865" s="14" t="s">
        <v>3400</v>
      </c>
      <c r="B865" s="15" t="s">
        <v>3401</v>
      </c>
      <c r="C865" s="15" t="s">
        <v>2470</v>
      </c>
      <c r="D865" s="33" t="s">
        <v>2502</v>
      </c>
      <c r="E865" s="42">
        <v>1778.42</v>
      </c>
      <c r="F865" s="42">
        <v>2</v>
      </c>
      <c r="G865" s="42">
        <v>889.21</v>
      </c>
      <c r="N865" s="50">
        <f t="shared" si="34"/>
        <v>104.92678000000001</v>
      </c>
      <c r="O865" s="50"/>
      <c r="P865" s="16">
        <f t="shared" si="33"/>
        <v>0</v>
      </c>
    </row>
    <row r="866" spans="1:16" ht="11.85" customHeight="1" outlineLevel="2">
      <c r="A866" s="14" t="s">
        <v>3402</v>
      </c>
      <c r="B866" s="15" t="s">
        <v>3403</v>
      </c>
      <c r="C866" s="15" t="s">
        <v>2470</v>
      </c>
      <c r="D866" s="33" t="s">
        <v>2502</v>
      </c>
      <c r="E866" s="42">
        <v>728.78</v>
      </c>
      <c r="F866" s="42">
        <v>2</v>
      </c>
      <c r="G866" s="42">
        <v>364.39</v>
      </c>
      <c r="N866" s="50">
        <f t="shared" si="34"/>
        <v>42.998019999999997</v>
      </c>
      <c r="O866" s="50"/>
      <c r="P866" s="16">
        <f t="shared" si="33"/>
        <v>0</v>
      </c>
    </row>
    <row r="867" spans="1:16" ht="11.85" customHeight="1" outlineLevel="2">
      <c r="A867" s="14" t="s">
        <v>3404</v>
      </c>
      <c r="B867" s="15" t="s">
        <v>3405</v>
      </c>
      <c r="C867" s="15" t="s">
        <v>2470</v>
      </c>
      <c r="D867" s="33" t="s">
        <v>2502</v>
      </c>
      <c r="E867" s="42">
        <v>9915.58</v>
      </c>
      <c r="F867" s="42">
        <v>9</v>
      </c>
      <c r="G867" s="42">
        <v>1101.73</v>
      </c>
      <c r="N867" s="50">
        <f t="shared" si="34"/>
        <v>130.00413999999998</v>
      </c>
      <c r="O867" s="50"/>
      <c r="P867" s="16">
        <f t="shared" si="33"/>
        <v>0</v>
      </c>
    </row>
    <row r="868" spans="1:16" ht="22.35" customHeight="1" outlineLevel="2">
      <c r="A868" s="14" t="s">
        <v>3406</v>
      </c>
      <c r="B868" s="15" t="s">
        <v>3407</v>
      </c>
      <c r="C868" s="15" t="s">
        <v>2470</v>
      </c>
      <c r="D868" s="33" t="s">
        <v>2502</v>
      </c>
      <c r="E868" s="42">
        <v>6409.56</v>
      </c>
      <c r="F868" s="42">
        <v>19</v>
      </c>
      <c r="G868" s="42">
        <v>337.35</v>
      </c>
      <c r="I868" s="3">
        <v>15</v>
      </c>
      <c r="N868" s="50">
        <f t="shared" si="34"/>
        <v>39.807299999999998</v>
      </c>
      <c r="O868" s="50"/>
      <c r="P868" s="16">
        <f t="shared" si="33"/>
        <v>15</v>
      </c>
    </row>
    <row r="869" spans="1:16" ht="11.85" customHeight="1" outlineLevel="2">
      <c r="A869" s="14" t="s">
        <v>3408</v>
      </c>
      <c r="B869" s="15" t="s">
        <v>3409</v>
      </c>
      <c r="C869" s="15" t="s">
        <v>2470</v>
      </c>
      <c r="D869" s="33" t="s">
        <v>2502</v>
      </c>
      <c r="E869" s="42">
        <v>1194.04</v>
      </c>
      <c r="F869" s="42">
        <v>1</v>
      </c>
      <c r="G869" s="42">
        <v>1194.04</v>
      </c>
      <c r="I869" s="3">
        <v>100</v>
      </c>
      <c r="N869" s="50">
        <f t="shared" si="34"/>
        <v>140.89671999999999</v>
      </c>
      <c r="O869" s="50"/>
      <c r="P869" s="16">
        <f t="shared" si="33"/>
        <v>100</v>
      </c>
    </row>
    <row r="870" spans="1:16" ht="11.85" customHeight="1" outlineLevel="2">
      <c r="A870" s="14" t="s">
        <v>3412</v>
      </c>
      <c r="B870" s="15" t="s">
        <v>3413</v>
      </c>
      <c r="C870" s="15" t="s">
        <v>2470</v>
      </c>
      <c r="D870" s="33" t="s">
        <v>2502</v>
      </c>
      <c r="E870" s="42">
        <v>1148.98</v>
      </c>
      <c r="F870" s="42">
        <v>1</v>
      </c>
      <c r="G870" s="42">
        <v>1148.98</v>
      </c>
      <c r="I870" s="26">
        <v>100</v>
      </c>
      <c r="N870" s="50">
        <f t="shared" si="34"/>
        <v>135.57964000000001</v>
      </c>
      <c r="O870" s="50"/>
      <c r="P870" s="16">
        <f t="shared" si="33"/>
        <v>100</v>
      </c>
    </row>
    <row r="871" spans="1:16" ht="22.35" customHeight="1" outlineLevel="2">
      <c r="A871" s="14" t="s">
        <v>3414</v>
      </c>
      <c r="B871" s="15" t="s">
        <v>3415</v>
      </c>
      <c r="C871" s="15" t="s">
        <v>2470</v>
      </c>
      <c r="D871" s="33" t="s">
        <v>2502</v>
      </c>
      <c r="E871" s="42">
        <v>4439.3500000000004</v>
      </c>
      <c r="F871" s="42">
        <v>25</v>
      </c>
      <c r="G871" s="42">
        <v>177.57</v>
      </c>
      <c r="I871" s="26">
        <v>20</v>
      </c>
      <c r="N871" s="50">
        <f t="shared" si="34"/>
        <v>20.95326</v>
      </c>
      <c r="O871" s="50"/>
      <c r="P871" s="16">
        <f t="shared" si="33"/>
        <v>20</v>
      </c>
    </row>
    <row r="872" spans="1:16" ht="11.85" customHeight="1" outlineLevel="2">
      <c r="A872" s="14" t="s">
        <v>3416</v>
      </c>
      <c r="B872" s="15" t="s">
        <v>3417</v>
      </c>
      <c r="C872" s="15" t="s">
        <v>2470</v>
      </c>
      <c r="D872" s="33" t="s">
        <v>2502</v>
      </c>
      <c r="E872" s="42">
        <v>3573.07</v>
      </c>
      <c r="F872" s="42">
        <v>2</v>
      </c>
      <c r="G872" s="42">
        <v>1786.54</v>
      </c>
      <c r="I872" s="26">
        <v>200</v>
      </c>
      <c r="N872" s="50">
        <f t="shared" si="34"/>
        <v>210.81171999999998</v>
      </c>
      <c r="O872" s="50"/>
      <c r="P872" s="16">
        <f t="shared" si="33"/>
        <v>200</v>
      </c>
    </row>
    <row r="873" spans="1:16" ht="11.85" customHeight="1" outlineLevel="2">
      <c r="A873" s="14" t="s">
        <v>3418</v>
      </c>
      <c r="B873" s="15" t="s">
        <v>3419</v>
      </c>
      <c r="C873" s="15" t="s">
        <v>2470</v>
      </c>
      <c r="D873" s="33" t="s">
        <v>2502</v>
      </c>
      <c r="E873" s="42">
        <v>28987.75</v>
      </c>
      <c r="F873" s="42">
        <v>15</v>
      </c>
      <c r="G873" s="42">
        <v>1932.52</v>
      </c>
      <c r="I873" s="3">
        <v>200</v>
      </c>
      <c r="N873" s="50">
        <f t="shared" si="34"/>
        <v>228.03736000000001</v>
      </c>
      <c r="O873" s="50"/>
      <c r="P873" s="16">
        <f t="shared" si="33"/>
        <v>200</v>
      </c>
    </row>
    <row r="874" spans="1:16" ht="22.35" customHeight="1" outlineLevel="2">
      <c r="A874" s="14" t="s">
        <v>3420</v>
      </c>
      <c r="B874" s="15" t="s">
        <v>3421</v>
      </c>
      <c r="C874" s="15" t="s">
        <v>2470</v>
      </c>
      <c r="D874" s="33" t="s">
        <v>2502</v>
      </c>
      <c r="E874" s="42">
        <v>1609.57</v>
      </c>
      <c r="F874" s="42">
        <v>1</v>
      </c>
      <c r="G874" s="42">
        <v>1609.57</v>
      </c>
      <c r="I874" s="26">
        <v>200</v>
      </c>
      <c r="N874" s="50">
        <f t="shared" si="34"/>
        <v>189.92926</v>
      </c>
      <c r="O874" s="50"/>
      <c r="P874" s="16">
        <f t="shared" si="33"/>
        <v>200</v>
      </c>
    </row>
    <row r="875" spans="1:16" ht="22.35" customHeight="1" outlineLevel="2">
      <c r="A875" s="14" t="s">
        <v>3422</v>
      </c>
      <c r="B875" s="15" t="s">
        <v>3423</v>
      </c>
      <c r="C875" s="15" t="s">
        <v>2470</v>
      </c>
      <c r="D875" s="33" t="s">
        <v>2502</v>
      </c>
      <c r="E875" s="42">
        <v>1431.73</v>
      </c>
      <c r="F875" s="42">
        <v>1</v>
      </c>
      <c r="G875" s="42">
        <v>1431.73</v>
      </c>
      <c r="I875" s="26">
        <v>150</v>
      </c>
      <c r="N875" s="50">
        <f t="shared" si="34"/>
        <v>168.94414</v>
      </c>
      <c r="O875" s="50"/>
      <c r="P875" s="16">
        <f t="shared" si="33"/>
        <v>150</v>
      </c>
    </row>
    <row r="876" spans="1:16" ht="11.85" customHeight="1" outlineLevel="2">
      <c r="A876" s="14" t="s">
        <v>3424</v>
      </c>
      <c r="B876" s="15" t="s">
        <v>3425</v>
      </c>
      <c r="C876" s="15" t="s">
        <v>2470</v>
      </c>
      <c r="D876" s="33" t="s">
        <v>2502</v>
      </c>
      <c r="E876" s="42">
        <v>60204.99</v>
      </c>
      <c r="F876" s="42">
        <v>17</v>
      </c>
      <c r="G876" s="42">
        <v>3541.47</v>
      </c>
      <c r="I876" s="26">
        <v>300</v>
      </c>
      <c r="N876" s="50">
        <f t="shared" si="34"/>
        <v>417.89346</v>
      </c>
      <c r="O876" s="50"/>
      <c r="P876" s="16">
        <f t="shared" si="33"/>
        <v>300</v>
      </c>
    </row>
    <row r="877" spans="1:16" ht="11.85" customHeight="1" outlineLevel="2">
      <c r="A877" s="14" t="s">
        <v>3426</v>
      </c>
      <c r="B877" s="15" t="s">
        <v>3427</v>
      </c>
      <c r="C877" s="15" t="s">
        <v>2470</v>
      </c>
      <c r="D877" s="33" t="s">
        <v>2502</v>
      </c>
      <c r="E877" s="42">
        <v>4155.66</v>
      </c>
      <c r="F877" s="42">
        <v>1</v>
      </c>
      <c r="G877" s="42">
        <v>4155.66</v>
      </c>
      <c r="I877" s="26">
        <v>350</v>
      </c>
      <c r="N877" s="50">
        <f t="shared" si="34"/>
        <v>490.36788000000001</v>
      </c>
      <c r="O877" s="50"/>
      <c r="P877" s="16">
        <f t="shared" ref="P877:P932" si="35">SUM(I877:M877)</f>
        <v>350</v>
      </c>
    </row>
    <row r="878" spans="1:16" ht="11.85" customHeight="1" outlineLevel="2">
      <c r="A878" s="14" t="s">
        <v>3428</v>
      </c>
      <c r="B878" s="15" t="s">
        <v>3429</v>
      </c>
      <c r="C878" s="15" t="s">
        <v>2470</v>
      </c>
      <c r="D878" s="33" t="s">
        <v>2502</v>
      </c>
      <c r="E878" s="42">
        <v>2190.5500000000002</v>
      </c>
      <c r="F878" s="42">
        <v>2</v>
      </c>
      <c r="G878" s="42">
        <v>1095.28</v>
      </c>
      <c r="N878" s="50">
        <f t="shared" si="34"/>
        <v>129.24304000000001</v>
      </c>
      <c r="O878" s="50"/>
      <c r="P878" s="16">
        <f t="shared" si="35"/>
        <v>0</v>
      </c>
    </row>
    <row r="879" spans="1:16" ht="11.85" customHeight="1" outlineLevel="2">
      <c r="A879" s="14" t="s">
        <v>3430</v>
      </c>
      <c r="B879" s="15" t="s">
        <v>3431</v>
      </c>
      <c r="C879" s="15" t="s">
        <v>2470</v>
      </c>
      <c r="D879" s="33" t="s">
        <v>2502</v>
      </c>
      <c r="E879" s="42">
        <v>805.33</v>
      </c>
      <c r="F879" s="42">
        <v>7</v>
      </c>
      <c r="G879" s="42">
        <v>115.05</v>
      </c>
      <c r="N879" s="50">
        <f t="shared" si="34"/>
        <v>13.575899999999999</v>
      </c>
      <c r="O879" s="50"/>
      <c r="P879" s="16">
        <f t="shared" si="35"/>
        <v>0</v>
      </c>
    </row>
    <row r="880" spans="1:16" ht="11.85" customHeight="1" outlineLevel="2">
      <c r="A880" s="14" t="s">
        <v>3432</v>
      </c>
      <c r="B880" s="15" t="s">
        <v>3433</v>
      </c>
      <c r="C880" s="15" t="s">
        <v>2470</v>
      </c>
      <c r="D880" s="33" t="s">
        <v>2502</v>
      </c>
      <c r="E880" s="42">
        <v>15025.63</v>
      </c>
      <c r="F880" s="42">
        <v>1</v>
      </c>
      <c r="G880" s="42">
        <v>15025.63</v>
      </c>
      <c r="I880" s="3">
        <v>500</v>
      </c>
      <c r="N880" s="50">
        <f t="shared" si="34"/>
        <v>1773.0243399999999</v>
      </c>
      <c r="O880" s="50"/>
      <c r="P880" s="16">
        <f t="shared" si="35"/>
        <v>500</v>
      </c>
    </row>
    <row r="881" spans="1:16" ht="11.85" customHeight="1" outlineLevel="2">
      <c r="A881" s="14" t="s">
        <v>3434</v>
      </c>
      <c r="B881" s="15" t="s">
        <v>3435</v>
      </c>
      <c r="C881" s="15" t="s">
        <v>2470</v>
      </c>
      <c r="D881" s="33" t="s">
        <v>2502</v>
      </c>
      <c r="E881" s="42">
        <v>1386.56</v>
      </c>
      <c r="F881" s="42">
        <v>45</v>
      </c>
      <c r="G881" s="42">
        <v>30.81</v>
      </c>
      <c r="N881" s="50">
        <f t="shared" si="34"/>
        <v>3.6355799999999996</v>
      </c>
      <c r="O881" s="50"/>
      <c r="P881" s="16">
        <f t="shared" si="35"/>
        <v>0</v>
      </c>
    </row>
    <row r="882" spans="1:16" ht="22.35" customHeight="1" outlineLevel="2">
      <c r="A882" s="14" t="s">
        <v>3436</v>
      </c>
      <c r="B882" s="15" t="s">
        <v>3437</v>
      </c>
      <c r="C882" s="15" t="s">
        <v>2470</v>
      </c>
      <c r="D882" s="33" t="s">
        <v>2502</v>
      </c>
      <c r="E882" s="42">
        <v>36154.35</v>
      </c>
      <c r="F882" s="42">
        <v>8</v>
      </c>
      <c r="G882" s="42">
        <v>4519.29</v>
      </c>
      <c r="I882" s="3">
        <v>500</v>
      </c>
      <c r="K882" s="3">
        <v>140</v>
      </c>
      <c r="N882" s="50">
        <f t="shared" si="34"/>
        <v>533.27622000000008</v>
      </c>
      <c r="O882" s="50"/>
      <c r="P882" s="16">
        <f t="shared" si="35"/>
        <v>640</v>
      </c>
    </row>
    <row r="883" spans="1:16" ht="11.85" customHeight="1" outlineLevel="2">
      <c r="A883" s="14" t="s">
        <v>3438</v>
      </c>
      <c r="B883" s="15" t="s">
        <v>3439</v>
      </c>
      <c r="C883" s="15" t="s">
        <v>2470</v>
      </c>
      <c r="D883" s="33" t="s">
        <v>2502</v>
      </c>
      <c r="E883" s="42">
        <v>2883.56</v>
      </c>
      <c r="F883" s="42">
        <v>5</v>
      </c>
      <c r="G883" s="42">
        <v>576.71</v>
      </c>
      <c r="N883" s="50">
        <f t="shared" si="34"/>
        <v>68.051779999999994</v>
      </c>
      <c r="O883" s="50"/>
      <c r="P883" s="16">
        <f t="shared" si="35"/>
        <v>0</v>
      </c>
    </row>
    <row r="884" spans="1:16" ht="11.85" customHeight="1" outlineLevel="2">
      <c r="A884" s="14" t="s">
        <v>3440</v>
      </c>
      <c r="B884" s="15" t="s">
        <v>3441</v>
      </c>
      <c r="C884" s="15" t="s">
        <v>2470</v>
      </c>
      <c r="D884" s="33" t="s">
        <v>2502</v>
      </c>
      <c r="E884" s="42">
        <v>1390.52</v>
      </c>
      <c r="F884" s="42">
        <v>6</v>
      </c>
      <c r="G884" s="42">
        <v>231.75</v>
      </c>
      <c r="N884" s="50">
        <f t="shared" si="34"/>
        <v>27.346499999999999</v>
      </c>
      <c r="O884" s="50"/>
      <c r="P884" s="16">
        <f t="shared" si="35"/>
        <v>0</v>
      </c>
    </row>
    <row r="885" spans="1:16" ht="11.85" customHeight="1" outlineLevel="2">
      <c r="A885" s="14" t="s">
        <v>3442</v>
      </c>
      <c r="B885" s="15" t="s">
        <v>3443</v>
      </c>
      <c r="C885" s="15" t="s">
        <v>2470</v>
      </c>
      <c r="D885" s="33" t="s">
        <v>2502</v>
      </c>
      <c r="E885" s="42">
        <v>22457.599999999999</v>
      </c>
      <c r="F885" s="42">
        <v>6</v>
      </c>
      <c r="G885" s="42">
        <v>3742.93</v>
      </c>
      <c r="N885" s="50">
        <f t="shared" si="34"/>
        <v>441.66573999999991</v>
      </c>
      <c r="O885" s="50"/>
      <c r="P885" s="16">
        <f t="shared" si="35"/>
        <v>0</v>
      </c>
    </row>
    <row r="886" spans="1:16" ht="22.35" customHeight="1" outlineLevel="2">
      <c r="A886" s="14" t="s">
        <v>3444</v>
      </c>
      <c r="B886" s="15" t="s">
        <v>3445</v>
      </c>
      <c r="C886" s="15" t="s">
        <v>2470</v>
      </c>
      <c r="D886" s="33" t="s">
        <v>2502</v>
      </c>
      <c r="E886" s="42">
        <v>12637.46</v>
      </c>
      <c r="F886" s="42">
        <v>20</v>
      </c>
      <c r="G886" s="42">
        <v>631.87</v>
      </c>
      <c r="N886" s="50">
        <f t="shared" si="34"/>
        <v>74.560659999999999</v>
      </c>
      <c r="O886" s="50"/>
      <c r="P886" s="16">
        <f t="shared" si="35"/>
        <v>0</v>
      </c>
    </row>
    <row r="887" spans="1:16" ht="11.85" customHeight="1" outlineLevel="2">
      <c r="A887" s="14" t="s">
        <v>3143</v>
      </c>
      <c r="B887" s="15" t="s">
        <v>3144</v>
      </c>
      <c r="C887" s="15" t="s">
        <v>2470</v>
      </c>
      <c r="D887" s="33" t="s">
        <v>2502</v>
      </c>
      <c r="E887" s="42">
        <v>1880.66</v>
      </c>
      <c r="F887" s="42">
        <v>22</v>
      </c>
      <c r="G887" s="42">
        <v>85.48</v>
      </c>
      <c r="N887" s="50">
        <f t="shared" si="34"/>
        <v>10.086640000000001</v>
      </c>
      <c r="O887" s="50"/>
      <c r="P887" s="16">
        <f t="shared" si="35"/>
        <v>0</v>
      </c>
    </row>
    <row r="888" spans="1:16" ht="11.85" customHeight="1" outlineLevel="2">
      <c r="A888" s="14" t="s">
        <v>3145</v>
      </c>
      <c r="B888" s="15" t="s">
        <v>3146</v>
      </c>
      <c r="C888" s="15" t="s">
        <v>2470</v>
      </c>
      <c r="D888" s="33" t="s">
        <v>2502</v>
      </c>
      <c r="E888" s="42">
        <v>1542.77</v>
      </c>
      <c r="F888" s="42">
        <v>52</v>
      </c>
      <c r="G888" s="42">
        <v>29.67</v>
      </c>
      <c r="N888" s="50">
        <f t="shared" si="34"/>
        <v>3.5010600000000007</v>
      </c>
      <c r="O888" s="50"/>
      <c r="P888" s="16">
        <f t="shared" si="35"/>
        <v>0</v>
      </c>
    </row>
    <row r="889" spans="1:16" ht="11.85" customHeight="1" outlineLevel="2">
      <c r="A889" s="14" t="s">
        <v>3147</v>
      </c>
      <c r="B889" s="15" t="s">
        <v>3148</v>
      </c>
      <c r="C889" s="15" t="s">
        <v>2470</v>
      </c>
      <c r="D889" s="33" t="s">
        <v>2502</v>
      </c>
      <c r="E889" s="42">
        <v>6821.52</v>
      </c>
      <c r="F889" s="42">
        <v>303</v>
      </c>
      <c r="G889" s="42">
        <v>22.51</v>
      </c>
      <c r="N889" s="50">
        <f t="shared" si="34"/>
        <v>2.6561800000000004</v>
      </c>
      <c r="O889" s="50"/>
      <c r="P889" s="16">
        <f t="shared" si="35"/>
        <v>0</v>
      </c>
    </row>
    <row r="890" spans="1:16" ht="11.85" customHeight="1" outlineLevel="2">
      <c r="A890" s="14" t="s">
        <v>3149</v>
      </c>
      <c r="B890" s="15" t="s">
        <v>3150</v>
      </c>
      <c r="C890" s="15" t="s">
        <v>2470</v>
      </c>
      <c r="D890" s="33" t="s">
        <v>2502</v>
      </c>
      <c r="E890" s="42">
        <v>8802.6200000000008</v>
      </c>
      <c r="F890" s="42">
        <v>416</v>
      </c>
      <c r="G890" s="42">
        <v>21.16</v>
      </c>
      <c r="N890" s="50">
        <f t="shared" si="34"/>
        <v>2.49688</v>
      </c>
      <c r="O890" s="50"/>
      <c r="P890" s="16">
        <f t="shared" si="35"/>
        <v>0</v>
      </c>
    </row>
    <row r="891" spans="1:16" ht="11.85" customHeight="1" outlineLevel="2">
      <c r="A891" s="14" t="s">
        <v>3153</v>
      </c>
      <c r="B891" s="15" t="s">
        <v>3154</v>
      </c>
      <c r="C891" s="15" t="s">
        <v>2470</v>
      </c>
      <c r="D891" s="33" t="s">
        <v>2502</v>
      </c>
      <c r="E891" s="42">
        <v>14676.73</v>
      </c>
      <c r="F891" s="42">
        <v>495</v>
      </c>
      <c r="G891" s="42">
        <v>29.65</v>
      </c>
      <c r="N891" s="50">
        <f t="shared" si="34"/>
        <v>3.4986999999999995</v>
      </c>
      <c r="O891" s="50"/>
      <c r="P891" s="16">
        <f t="shared" si="35"/>
        <v>0</v>
      </c>
    </row>
    <row r="892" spans="1:16" ht="11.85" customHeight="1" outlineLevel="2">
      <c r="A892" s="14" t="s">
        <v>3155</v>
      </c>
      <c r="B892" s="15" t="s">
        <v>3156</v>
      </c>
      <c r="C892" s="15" t="s">
        <v>2470</v>
      </c>
      <c r="D892" s="33" t="s">
        <v>2502</v>
      </c>
      <c r="E892" s="42">
        <v>24944.34</v>
      </c>
      <c r="F892" s="42">
        <v>571</v>
      </c>
      <c r="G892" s="42">
        <v>43.69</v>
      </c>
      <c r="N892" s="50">
        <f t="shared" si="34"/>
        <v>5.1554199999999994</v>
      </c>
      <c r="O892" s="50"/>
      <c r="P892" s="16">
        <f t="shared" si="35"/>
        <v>0</v>
      </c>
    </row>
    <row r="893" spans="1:16" ht="11.85" customHeight="1" outlineLevel="2">
      <c r="A893" s="14" t="s">
        <v>3157</v>
      </c>
      <c r="B893" s="15" t="s">
        <v>3158</v>
      </c>
      <c r="C893" s="15" t="s">
        <v>2470</v>
      </c>
      <c r="D893" s="33" t="s">
        <v>2502</v>
      </c>
      <c r="E893" s="42">
        <v>8572.15</v>
      </c>
      <c r="F893" s="42">
        <v>13</v>
      </c>
      <c r="G893" s="42">
        <v>659.4</v>
      </c>
      <c r="N893" s="50">
        <f t="shared" si="34"/>
        <v>77.809200000000004</v>
      </c>
      <c r="O893" s="50"/>
      <c r="P893" s="16">
        <f t="shared" si="35"/>
        <v>0</v>
      </c>
    </row>
    <row r="894" spans="1:16" ht="11.85" customHeight="1" outlineLevel="2">
      <c r="A894" s="14" t="s">
        <v>3159</v>
      </c>
      <c r="B894" s="15" t="s">
        <v>3160</v>
      </c>
      <c r="C894" s="15" t="s">
        <v>2470</v>
      </c>
      <c r="D894" s="33" t="s">
        <v>2502</v>
      </c>
      <c r="E894" s="42">
        <v>11667.35</v>
      </c>
      <c r="F894" s="42">
        <v>363</v>
      </c>
      <c r="G894" s="42">
        <v>32.14</v>
      </c>
      <c r="N894" s="50">
        <f t="shared" si="34"/>
        <v>3.7925199999999997</v>
      </c>
      <c r="O894" s="50"/>
      <c r="P894" s="16">
        <f t="shared" si="35"/>
        <v>0</v>
      </c>
    </row>
    <row r="895" spans="1:16" ht="11.85" customHeight="1" outlineLevel="2">
      <c r="A895" s="14" t="s">
        <v>3161</v>
      </c>
      <c r="B895" s="15" t="s">
        <v>3162</v>
      </c>
      <c r="C895" s="15" t="s">
        <v>2470</v>
      </c>
      <c r="D895" s="33" t="s">
        <v>2502</v>
      </c>
      <c r="E895" s="42">
        <v>1655.65</v>
      </c>
      <c r="F895" s="42">
        <v>4</v>
      </c>
      <c r="G895" s="42">
        <v>413.91</v>
      </c>
      <c r="N895" s="50">
        <f t="shared" si="34"/>
        <v>48.841380000000001</v>
      </c>
      <c r="O895" s="50"/>
      <c r="P895" s="16">
        <f t="shared" si="35"/>
        <v>0</v>
      </c>
    </row>
    <row r="896" spans="1:16" ht="11.85" customHeight="1" outlineLevel="2">
      <c r="A896" s="14" t="s">
        <v>3163</v>
      </c>
      <c r="B896" s="15" t="s">
        <v>3164</v>
      </c>
      <c r="C896" s="15" t="s">
        <v>2470</v>
      </c>
      <c r="D896" s="33" t="s">
        <v>2502</v>
      </c>
      <c r="E896" s="42">
        <v>771.45</v>
      </c>
      <c r="F896" s="42">
        <v>34</v>
      </c>
      <c r="G896" s="42">
        <v>22.69</v>
      </c>
      <c r="N896" s="50">
        <f t="shared" si="34"/>
        <v>2.6774200000000001</v>
      </c>
      <c r="O896" s="50"/>
      <c r="P896" s="16">
        <f t="shared" si="35"/>
        <v>0</v>
      </c>
    </row>
    <row r="897" spans="1:16" ht="11.85" customHeight="1" outlineLevel="2">
      <c r="A897" s="14" t="s">
        <v>3165</v>
      </c>
      <c r="B897" s="15" t="s">
        <v>3166</v>
      </c>
      <c r="C897" s="15" t="s">
        <v>2470</v>
      </c>
      <c r="D897" s="33" t="s">
        <v>2502</v>
      </c>
      <c r="E897" s="42">
        <v>4947.51</v>
      </c>
      <c r="F897" s="42">
        <v>5</v>
      </c>
      <c r="G897" s="42">
        <v>989.5</v>
      </c>
      <c r="N897" s="50">
        <f t="shared" si="34"/>
        <v>116.761</v>
      </c>
      <c r="O897" s="50"/>
      <c r="P897" s="16">
        <f t="shared" si="35"/>
        <v>0</v>
      </c>
    </row>
    <row r="898" spans="1:16" ht="11.85" customHeight="1" outlineLevel="2">
      <c r="A898" s="14" t="s">
        <v>3167</v>
      </c>
      <c r="B898" s="15" t="s">
        <v>3168</v>
      </c>
      <c r="C898" s="15" t="s">
        <v>2470</v>
      </c>
      <c r="D898" s="33" t="s">
        <v>2502</v>
      </c>
      <c r="E898" s="42">
        <v>6883.54</v>
      </c>
      <c r="F898" s="42">
        <v>15</v>
      </c>
      <c r="G898" s="42">
        <v>458.9</v>
      </c>
      <c r="N898" s="50">
        <f t="shared" si="34"/>
        <v>54.150199999999998</v>
      </c>
      <c r="O898" s="50"/>
      <c r="P898" s="16">
        <f t="shared" si="35"/>
        <v>0</v>
      </c>
    </row>
    <row r="899" spans="1:16" ht="11.85" customHeight="1" outlineLevel="2">
      <c r="A899" s="14" t="s">
        <v>3169</v>
      </c>
      <c r="B899" s="15" t="s">
        <v>3170</v>
      </c>
      <c r="C899" s="15" t="s">
        <v>2470</v>
      </c>
      <c r="D899" s="33" t="s">
        <v>2502</v>
      </c>
      <c r="E899" s="42">
        <v>10929.69</v>
      </c>
      <c r="F899" s="42">
        <v>17</v>
      </c>
      <c r="G899" s="42">
        <v>642.91999999999996</v>
      </c>
      <c r="N899" s="50">
        <f t="shared" si="34"/>
        <v>75.864559999999997</v>
      </c>
      <c r="O899" s="50"/>
      <c r="P899" s="16">
        <f t="shared" si="35"/>
        <v>0</v>
      </c>
    </row>
    <row r="900" spans="1:16" ht="11.85" customHeight="1" outlineLevel="2">
      <c r="A900" s="14" t="s">
        <v>3171</v>
      </c>
      <c r="B900" s="15" t="s">
        <v>3172</v>
      </c>
      <c r="C900" s="15" t="s">
        <v>2470</v>
      </c>
      <c r="D900" s="33" t="s">
        <v>2502</v>
      </c>
      <c r="E900" s="42">
        <v>10651.25</v>
      </c>
      <c r="F900" s="42">
        <v>57</v>
      </c>
      <c r="G900" s="42">
        <v>186.86</v>
      </c>
      <c r="N900" s="50">
        <f t="shared" si="34"/>
        <v>22.049480000000003</v>
      </c>
      <c r="O900" s="50"/>
      <c r="P900" s="16">
        <f t="shared" si="35"/>
        <v>0</v>
      </c>
    </row>
    <row r="901" spans="1:16" ht="11.85" customHeight="1" outlineLevel="2">
      <c r="A901" s="14" t="s">
        <v>3173</v>
      </c>
      <c r="B901" s="15" t="s">
        <v>3174</v>
      </c>
      <c r="C901" s="15" t="s">
        <v>2470</v>
      </c>
      <c r="D901" s="33" t="s">
        <v>2502</v>
      </c>
      <c r="E901" s="42">
        <v>2134.9</v>
      </c>
      <c r="F901" s="42">
        <v>40</v>
      </c>
      <c r="G901" s="42">
        <v>53.37</v>
      </c>
      <c r="N901" s="50">
        <f t="shared" si="34"/>
        <v>6.2976599999999996</v>
      </c>
      <c r="O901" s="50"/>
      <c r="P901" s="16">
        <f t="shared" si="35"/>
        <v>0</v>
      </c>
    </row>
    <row r="902" spans="1:16" ht="11.85" customHeight="1" outlineLevel="2">
      <c r="A902" s="14" t="s">
        <v>3175</v>
      </c>
      <c r="B902" s="15" t="s">
        <v>3176</v>
      </c>
      <c r="C902" s="15" t="s">
        <v>2470</v>
      </c>
      <c r="D902" s="33" t="s">
        <v>2502</v>
      </c>
      <c r="E902" s="42">
        <v>15369.15</v>
      </c>
      <c r="F902" s="42">
        <v>120</v>
      </c>
      <c r="G902" s="42">
        <v>128.08000000000001</v>
      </c>
      <c r="N902" s="50">
        <f t="shared" si="34"/>
        <v>15.113440000000001</v>
      </c>
      <c r="O902" s="50"/>
      <c r="P902" s="16">
        <f t="shared" si="35"/>
        <v>0</v>
      </c>
    </row>
    <row r="903" spans="1:16" ht="11.85" customHeight="1" outlineLevel="2">
      <c r="A903" s="14" t="s">
        <v>3177</v>
      </c>
      <c r="B903" s="15" t="s">
        <v>3178</v>
      </c>
      <c r="C903" s="15" t="s">
        <v>2470</v>
      </c>
      <c r="D903" s="33" t="s">
        <v>2502</v>
      </c>
      <c r="E903" s="42">
        <v>34750.17</v>
      </c>
      <c r="F903" s="42">
        <v>938</v>
      </c>
      <c r="G903" s="42">
        <v>37.049999999999997</v>
      </c>
      <c r="N903" s="50">
        <f t="shared" si="34"/>
        <v>4.3718999999999992</v>
      </c>
      <c r="O903" s="50"/>
      <c r="P903" s="16">
        <f t="shared" si="35"/>
        <v>0</v>
      </c>
    </row>
    <row r="904" spans="1:16" ht="11.85" customHeight="1" outlineLevel="2">
      <c r="A904" s="14" t="s">
        <v>3179</v>
      </c>
      <c r="B904" s="15" t="s">
        <v>3180</v>
      </c>
      <c r="C904" s="15" t="s">
        <v>2470</v>
      </c>
      <c r="D904" s="33" t="s">
        <v>2502</v>
      </c>
      <c r="E904" s="42">
        <v>2968.82</v>
      </c>
      <c r="F904" s="42">
        <v>5</v>
      </c>
      <c r="G904" s="42">
        <v>593.76</v>
      </c>
      <c r="N904" s="50">
        <f t="shared" si="34"/>
        <v>70.063680000000005</v>
      </c>
      <c r="O904" s="50"/>
      <c r="P904" s="16">
        <f t="shared" si="35"/>
        <v>0</v>
      </c>
    </row>
    <row r="905" spans="1:16" ht="11.85" customHeight="1" outlineLevel="2">
      <c r="A905" s="14" t="s">
        <v>3181</v>
      </c>
      <c r="B905" s="15" t="s">
        <v>3182</v>
      </c>
      <c r="C905" s="15" t="s">
        <v>2470</v>
      </c>
      <c r="D905" s="33" t="s">
        <v>2502</v>
      </c>
      <c r="E905" s="42">
        <v>6265.73</v>
      </c>
      <c r="F905" s="42">
        <v>170</v>
      </c>
      <c r="G905" s="42">
        <v>36.86</v>
      </c>
      <c r="N905" s="50">
        <f t="shared" ref="N905:N920" si="36">G905*1.18*0.1</f>
        <v>4.3494799999999998</v>
      </c>
      <c r="O905" s="50"/>
      <c r="P905" s="16">
        <f t="shared" si="35"/>
        <v>0</v>
      </c>
    </row>
    <row r="906" spans="1:16" ht="11.85" customHeight="1" outlineLevel="2">
      <c r="A906" s="14" t="s">
        <v>3183</v>
      </c>
      <c r="B906" s="15" t="s">
        <v>3184</v>
      </c>
      <c r="C906" s="15" t="s">
        <v>2470</v>
      </c>
      <c r="D906" s="33" t="s">
        <v>2502</v>
      </c>
      <c r="E906" s="42">
        <v>1024.51</v>
      </c>
      <c r="F906" s="42">
        <v>2</v>
      </c>
      <c r="G906" s="42">
        <v>512.26</v>
      </c>
      <c r="N906" s="50">
        <f t="shared" si="36"/>
        <v>60.446679999999994</v>
      </c>
      <c r="O906" s="50"/>
      <c r="P906" s="16">
        <f t="shared" si="35"/>
        <v>0</v>
      </c>
    </row>
    <row r="907" spans="1:16" ht="11.85" customHeight="1" outlineLevel="2">
      <c r="A907" s="14" t="s">
        <v>3530</v>
      </c>
      <c r="B907" s="15" t="s">
        <v>3531</v>
      </c>
      <c r="C907" s="15" t="s">
        <v>2470</v>
      </c>
      <c r="D907" s="33" t="s">
        <v>2502</v>
      </c>
      <c r="E907" s="42">
        <v>195438.15</v>
      </c>
      <c r="F907" s="42">
        <v>12</v>
      </c>
      <c r="G907" s="42">
        <v>16286.51</v>
      </c>
      <c r="I907" s="3">
        <v>1900</v>
      </c>
      <c r="N907" s="50">
        <f t="shared" si="36"/>
        <v>1921.80818</v>
      </c>
      <c r="O907" s="50"/>
      <c r="P907" s="16">
        <f t="shared" si="35"/>
        <v>1900</v>
      </c>
    </row>
    <row r="908" spans="1:16" ht="11.85" customHeight="1" outlineLevel="2">
      <c r="A908" s="14" t="s">
        <v>3532</v>
      </c>
      <c r="B908" s="15" t="s">
        <v>3533</v>
      </c>
      <c r="C908" s="15" t="s">
        <v>2470</v>
      </c>
      <c r="D908" s="33" t="s">
        <v>2502</v>
      </c>
      <c r="E908" s="42">
        <v>795.29</v>
      </c>
      <c r="F908" s="42">
        <v>4</v>
      </c>
      <c r="G908" s="42">
        <v>198.82</v>
      </c>
      <c r="N908" s="50">
        <f t="shared" si="36"/>
        <v>23.460760000000001</v>
      </c>
      <c r="O908" s="50"/>
      <c r="P908" s="16">
        <f t="shared" si="35"/>
        <v>0</v>
      </c>
    </row>
    <row r="909" spans="1:16" ht="11.85" customHeight="1" outlineLevel="2">
      <c r="A909" s="14" t="s">
        <v>3534</v>
      </c>
      <c r="B909" s="15" t="s">
        <v>3535</v>
      </c>
      <c r="C909" s="15" t="s">
        <v>2470</v>
      </c>
      <c r="D909" s="33" t="s">
        <v>2502</v>
      </c>
      <c r="E909" s="42">
        <v>8439.1</v>
      </c>
      <c r="F909" s="42">
        <v>4</v>
      </c>
      <c r="G909" s="42">
        <v>2109.7800000000002</v>
      </c>
      <c r="N909" s="50">
        <f t="shared" si="36"/>
        <v>248.95404000000005</v>
      </c>
      <c r="O909" s="50"/>
      <c r="P909" s="16">
        <f t="shared" si="35"/>
        <v>0</v>
      </c>
    </row>
    <row r="910" spans="1:16" ht="11.85" customHeight="1" outlineLevel="2">
      <c r="A910" s="14" t="s">
        <v>3536</v>
      </c>
      <c r="B910" s="15" t="s">
        <v>3537</v>
      </c>
      <c r="C910" s="15" t="s">
        <v>2470</v>
      </c>
      <c r="D910" s="33" t="s">
        <v>2502</v>
      </c>
      <c r="E910" s="42">
        <v>4759.7700000000004</v>
      </c>
      <c r="F910" s="42">
        <v>1</v>
      </c>
      <c r="G910" s="42">
        <v>4759.7700000000004</v>
      </c>
      <c r="N910" s="50">
        <f t="shared" si="36"/>
        <v>561.65286000000003</v>
      </c>
      <c r="O910" s="50"/>
      <c r="P910" s="16">
        <f t="shared" si="35"/>
        <v>0</v>
      </c>
    </row>
    <row r="911" spans="1:16" ht="11.85" customHeight="1" outlineLevel="2">
      <c r="A911" s="14" t="s">
        <v>3540</v>
      </c>
      <c r="B911" s="15" t="s">
        <v>3541</v>
      </c>
      <c r="C911" s="15" t="s">
        <v>2470</v>
      </c>
      <c r="D911" s="33" t="s">
        <v>2502</v>
      </c>
      <c r="E911" s="42">
        <v>2707.59</v>
      </c>
      <c r="F911" s="42">
        <v>125</v>
      </c>
      <c r="G911" s="42">
        <v>21.66</v>
      </c>
      <c r="N911" s="50">
        <f t="shared" si="36"/>
        <v>2.5558800000000002</v>
      </c>
      <c r="O911" s="50"/>
      <c r="P911" s="16">
        <f t="shared" si="35"/>
        <v>0</v>
      </c>
    </row>
    <row r="912" spans="1:16" ht="11.85" customHeight="1" outlineLevel="2">
      <c r="A912" s="14" t="s">
        <v>3542</v>
      </c>
      <c r="B912" s="15" t="s">
        <v>3543</v>
      </c>
      <c r="C912" s="15" t="s">
        <v>2470</v>
      </c>
      <c r="D912" s="33" t="s">
        <v>2502</v>
      </c>
      <c r="E912" s="42">
        <v>894.87</v>
      </c>
      <c r="F912" s="42">
        <v>2</v>
      </c>
      <c r="G912" s="42">
        <v>447.44</v>
      </c>
      <c r="N912" s="50">
        <f t="shared" si="36"/>
        <v>52.797920000000005</v>
      </c>
      <c r="O912" s="50"/>
      <c r="P912" s="16">
        <f t="shared" si="35"/>
        <v>0</v>
      </c>
    </row>
    <row r="913" spans="1:16" ht="11.85" customHeight="1" outlineLevel="2">
      <c r="A913" s="14" t="s">
        <v>3544</v>
      </c>
      <c r="B913" s="15" t="s">
        <v>3545</v>
      </c>
      <c r="C913" s="15" t="s">
        <v>2470</v>
      </c>
      <c r="D913" s="33" t="s">
        <v>2502</v>
      </c>
      <c r="E913" s="42">
        <v>851.48</v>
      </c>
      <c r="F913" s="42">
        <v>1</v>
      </c>
      <c r="G913" s="42">
        <v>851.48</v>
      </c>
      <c r="N913" s="50">
        <f t="shared" si="36"/>
        <v>100.47464000000001</v>
      </c>
      <c r="O913" s="50"/>
      <c r="P913" s="16">
        <f t="shared" si="35"/>
        <v>0</v>
      </c>
    </row>
    <row r="914" spans="1:16" ht="11.85" customHeight="1" outlineLevel="2">
      <c r="A914" s="14" t="s">
        <v>3546</v>
      </c>
      <c r="B914" s="15" t="s">
        <v>3547</v>
      </c>
      <c r="C914" s="15" t="s">
        <v>2470</v>
      </c>
      <c r="D914" s="33" t="s">
        <v>2502</v>
      </c>
      <c r="E914" s="42">
        <v>1885.28</v>
      </c>
      <c r="F914" s="42">
        <v>13</v>
      </c>
      <c r="G914" s="42">
        <v>145.02000000000001</v>
      </c>
      <c r="N914" s="50">
        <f t="shared" si="36"/>
        <v>17.112360000000002</v>
      </c>
      <c r="O914" s="50"/>
      <c r="P914" s="16">
        <f t="shared" si="35"/>
        <v>0</v>
      </c>
    </row>
    <row r="915" spans="1:16" ht="11.85" customHeight="1" outlineLevel="2">
      <c r="A915" s="14" t="s">
        <v>3548</v>
      </c>
      <c r="B915" s="15" t="s">
        <v>3549</v>
      </c>
      <c r="C915" s="15" t="s">
        <v>2470</v>
      </c>
      <c r="D915" s="33" t="s">
        <v>2502</v>
      </c>
      <c r="E915" s="42">
        <v>1393.51</v>
      </c>
      <c r="F915" s="42">
        <v>9</v>
      </c>
      <c r="G915" s="42">
        <v>154.83000000000001</v>
      </c>
      <c r="N915" s="50">
        <f t="shared" si="36"/>
        <v>18.269940000000002</v>
      </c>
      <c r="O915" s="50"/>
      <c r="P915" s="16">
        <f t="shared" si="35"/>
        <v>0</v>
      </c>
    </row>
    <row r="916" spans="1:16" ht="11.85" customHeight="1" outlineLevel="2">
      <c r="A916" s="14" t="s">
        <v>3550</v>
      </c>
      <c r="B916" s="15" t="s">
        <v>3551</v>
      </c>
      <c r="C916" s="15" t="s">
        <v>2470</v>
      </c>
      <c r="D916" s="33" t="s">
        <v>2502</v>
      </c>
      <c r="E916" s="42">
        <v>4758.93</v>
      </c>
      <c r="F916" s="42">
        <v>4</v>
      </c>
      <c r="G916" s="42">
        <v>1189.73</v>
      </c>
      <c r="N916" s="50">
        <f t="shared" si="36"/>
        <v>140.38813999999999</v>
      </c>
      <c r="O916" s="50"/>
      <c r="P916" s="16">
        <f t="shared" si="35"/>
        <v>0</v>
      </c>
    </row>
    <row r="917" spans="1:16" ht="22.35" customHeight="1" outlineLevel="2">
      <c r="A917" s="14" t="s">
        <v>3552</v>
      </c>
      <c r="B917" s="15" t="s">
        <v>3553</v>
      </c>
      <c r="C917" s="15" t="s">
        <v>2470</v>
      </c>
      <c r="D917" s="33" t="s">
        <v>2502</v>
      </c>
      <c r="E917" s="42">
        <v>46429.84</v>
      </c>
      <c r="F917" s="42">
        <v>6</v>
      </c>
      <c r="G917" s="42">
        <v>7738.31</v>
      </c>
      <c r="I917" s="3">
        <v>700</v>
      </c>
      <c r="N917" s="50">
        <f t="shared" si="36"/>
        <v>913.12058000000002</v>
      </c>
      <c r="O917" s="50"/>
      <c r="P917" s="16">
        <f t="shared" si="35"/>
        <v>700</v>
      </c>
    </row>
    <row r="918" spans="1:16" ht="22.35" customHeight="1" outlineLevel="2">
      <c r="A918" s="14" t="s">
        <v>3554</v>
      </c>
      <c r="B918" s="15" t="s">
        <v>3555</v>
      </c>
      <c r="C918" s="15" t="s">
        <v>2470</v>
      </c>
      <c r="D918" s="33" t="s">
        <v>2502</v>
      </c>
      <c r="E918" s="42">
        <v>23595.58</v>
      </c>
      <c r="F918" s="42">
        <v>3</v>
      </c>
      <c r="G918" s="42">
        <v>7865.19</v>
      </c>
      <c r="I918" s="3">
        <v>700</v>
      </c>
      <c r="N918" s="50">
        <f t="shared" si="36"/>
        <v>928.09241999999995</v>
      </c>
      <c r="O918" s="50"/>
      <c r="P918" s="16">
        <f t="shared" si="35"/>
        <v>700</v>
      </c>
    </row>
    <row r="919" spans="1:16" ht="11.85" customHeight="1" outlineLevel="2">
      <c r="A919" s="14" t="s">
        <v>3556</v>
      </c>
      <c r="B919" s="15" t="s">
        <v>3557</v>
      </c>
      <c r="C919" s="15" t="s">
        <v>2470</v>
      </c>
      <c r="D919" s="33" t="s">
        <v>2502</v>
      </c>
      <c r="E919" s="42">
        <v>640.51</v>
      </c>
      <c r="F919" s="42">
        <v>1</v>
      </c>
      <c r="G919" s="42">
        <v>640.51</v>
      </c>
      <c r="N919" s="50">
        <f t="shared" si="36"/>
        <v>75.580179999999999</v>
      </c>
      <c r="O919" s="50"/>
      <c r="P919" s="16">
        <f t="shared" si="35"/>
        <v>0</v>
      </c>
    </row>
    <row r="920" spans="1:16" ht="11.85" customHeight="1" outlineLevel="2">
      <c r="A920" s="14" t="s">
        <v>3558</v>
      </c>
      <c r="B920" s="15" t="s">
        <v>3559</v>
      </c>
      <c r="C920" s="15" t="s">
        <v>2470</v>
      </c>
      <c r="D920" s="33" t="s">
        <v>2502</v>
      </c>
      <c r="E920" s="42">
        <v>52625.02</v>
      </c>
      <c r="F920" s="42">
        <v>22</v>
      </c>
      <c r="G920" s="42">
        <v>2392.0500000000002</v>
      </c>
      <c r="I920" s="3">
        <v>200</v>
      </c>
      <c r="N920" s="50">
        <f t="shared" si="36"/>
        <v>282.26190000000003</v>
      </c>
      <c r="O920" s="50"/>
      <c r="P920" s="16">
        <f t="shared" si="35"/>
        <v>200</v>
      </c>
    </row>
    <row r="921" spans="1:16" ht="11.85" customHeight="1" outlineLevel="1">
      <c r="A921" s="13" t="s">
        <v>3560</v>
      </c>
      <c r="B921" s="13"/>
      <c r="C921" s="13"/>
      <c r="D921" s="34"/>
      <c r="E921" s="43"/>
      <c r="F921" s="44"/>
      <c r="G921" s="44"/>
      <c r="P921" s="16">
        <f t="shared" si="35"/>
        <v>0</v>
      </c>
    </row>
    <row r="922" spans="1:16" ht="11.85" customHeight="1" outlineLevel="1">
      <c r="A922" s="13" t="s">
        <v>2834</v>
      </c>
      <c r="B922" s="13"/>
      <c r="C922" s="13"/>
      <c r="D922" s="34"/>
      <c r="E922" s="43"/>
      <c r="F922" s="44"/>
      <c r="G922" s="44"/>
      <c r="P922" s="16">
        <f t="shared" si="35"/>
        <v>0</v>
      </c>
    </row>
    <row r="923" spans="1:16" ht="11.85" customHeight="1" outlineLevel="2">
      <c r="A923" s="14" t="s">
        <v>3561</v>
      </c>
      <c r="B923" s="15" t="s">
        <v>3562</v>
      </c>
      <c r="C923" s="15" t="s">
        <v>2469</v>
      </c>
      <c r="D923" s="33" t="s">
        <v>2834</v>
      </c>
      <c r="E923" s="42">
        <v>11668.46</v>
      </c>
      <c r="F923" s="42">
        <v>3</v>
      </c>
      <c r="G923" s="42">
        <v>3889.49</v>
      </c>
      <c r="N923" s="50">
        <f>G923*1.18*0.15</f>
        <v>688.43972999999994</v>
      </c>
      <c r="O923" s="50"/>
      <c r="P923" s="16">
        <f t="shared" si="35"/>
        <v>0</v>
      </c>
    </row>
    <row r="924" spans="1:16" ht="11.85" customHeight="1" outlineLevel="2">
      <c r="A924" s="14" t="s">
        <v>3563</v>
      </c>
      <c r="B924" s="15" t="s">
        <v>1314</v>
      </c>
      <c r="C924" s="15" t="s">
        <v>2486</v>
      </c>
      <c r="D924" s="33" t="s">
        <v>2834</v>
      </c>
      <c r="E924" s="42">
        <v>2277.8000000000002</v>
      </c>
      <c r="F924" s="42">
        <v>1447.6</v>
      </c>
      <c r="G924" s="42">
        <v>1.57</v>
      </c>
      <c r="N924" s="52">
        <f t="shared" ref="N924:N960" si="37">G924*1.18*0.15</f>
        <v>0.27788999999999997</v>
      </c>
      <c r="O924" s="50"/>
      <c r="P924" s="16">
        <f t="shared" si="35"/>
        <v>0</v>
      </c>
    </row>
    <row r="925" spans="1:16" ht="11.85" customHeight="1" outlineLevel="2">
      <c r="A925" s="14" t="s">
        <v>1969</v>
      </c>
      <c r="B925" s="15" t="s">
        <v>1970</v>
      </c>
      <c r="C925" s="15" t="s">
        <v>2486</v>
      </c>
      <c r="D925" s="33" t="s">
        <v>2834</v>
      </c>
      <c r="E925" s="42">
        <v>6961.29</v>
      </c>
      <c r="F925" s="42">
        <v>400</v>
      </c>
      <c r="G925" s="42">
        <v>17.399999999999999</v>
      </c>
      <c r="N925" s="50">
        <f t="shared" si="37"/>
        <v>3.0797999999999992</v>
      </c>
      <c r="O925" s="50"/>
      <c r="P925" s="16">
        <f t="shared" si="35"/>
        <v>0</v>
      </c>
    </row>
    <row r="926" spans="1:16" ht="22.35" customHeight="1" outlineLevel="2">
      <c r="A926" s="14" t="s">
        <v>1315</v>
      </c>
      <c r="B926" s="15" t="s">
        <v>1316</v>
      </c>
      <c r="C926" s="15" t="s">
        <v>2486</v>
      </c>
      <c r="D926" s="33" t="s">
        <v>2834</v>
      </c>
      <c r="E926" s="42">
        <v>1427.68</v>
      </c>
      <c r="F926" s="42">
        <v>33</v>
      </c>
      <c r="G926" s="42">
        <v>43.26</v>
      </c>
      <c r="N926" s="50">
        <f t="shared" si="37"/>
        <v>7.6570199999999993</v>
      </c>
      <c r="O926" s="50"/>
      <c r="P926" s="16">
        <f t="shared" si="35"/>
        <v>0</v>
      </c>
    </row>
    <row r="927" spans="1:16" ht="11.85" customHeight="1" outlineLevel="2">
      <c r="A927" s="14" t="s">
        <v>1317</v>
      </c>
      <c r="B927" s="15" t="s">
        <v>1318</v>
      </c>
      <c r="C927" s="15" t="s">
        <v>2469</v>
      </c>
      <c r="D927" s="33" t="s">
        <v>2834</v>
      </c>
      <c r="E927" s="42">
        <v>7438.61</v>
      </c>
      <c r="F927" s="42">
        <v>55</v>
      </c>
      <c r="G927" s="42">
        <v>135.25</v>
      </c>
      <c r="N927" s="50">
        <f t="shared" si="37"/>
        <v>23.939249999999998</v>
      </c>
      <c r="O927" s="50"/>
      <c r="P927" s="16">
        <f t="shared" si="35"/>
        <v>0</v>
      </c>
    </row>
    <row r="928" spans="1:16" ht="11.85" customHeight="1" outlineLevel="2">
      <c r="A928" s="14" t="s">
        <v>1319</v>
      </c>
      <c r="B928" s="15" t="s">
        <v>1320</v>
      </c>
      <c r="C928" s="15" t="s">
        <v>2475</v>
      </c>
      <c r="D928" s="33" t="s">
        <v>2834</v>
      </c>
      <c r="E928" s="42">
        <v>728.7</v>
      </c>
      <c r="F928" s="42">
        <v>7</v>
      </c>
      <c r="G928" s="42">
        <v>104.1</v>
      </c>
      <c r="N928" s="50">
        <f t="shared" si="37"/>
        <v>18.425699999999999</v>
      </c>
      <c r="O928" s="50"/>
      <c r="P928" s="16">
        <f t="shared" si="35"/>
        <v>0</v>
      </c>
    </row>
    <row r="929" spans="1:16" ht="11.85" customHeight="1" outlineLevel="2">
      <c r="A929" s="14" t="s">
        <v>1321</v>
      </c>
      <c r="B929" s="15" t="s">
        <v>1322</v>
      </c>
      <c r="C929" s="15" t="s">
        <v>2470</v>
      </c>
      <c r="D929" s="33" t="s">
        <v>2834</v>
      </c>
      <c r="E929" s="42">
        <v>18459.52</v>
      </c>
      <c r="F929" s="42">
        <v>35</v>
      </c>
      <c r="G929" s="42">
        <v>527.41</v>
      </c>
      <c r="N929" s="50">
        <f t="shared" si="37"/>
        <v>93.351569999999981</v>
      </c>
      <c r="O929" s="50"/>
      <c r="P929" s="16">
        <f t="shared" si="35"/>
        <v>0</v>
      </c>
    </row>
    <row r="930" spans="1:16" ht="11.85" customHeight="1" outlineLevel="2">
      <c r="A930" s="14" t="s">
        <v>1323</v>
      </c>
      <c r="B930" s="15" t="s">
        <v>1324</v>
      </c>
      <c r="C930" s="15" t="s">
        <v>2470</v>
      </c>
      <c r="D930" s="33" t="s">
        <v>2834</v>
      </c>
      <c r="E930" s="42">
        <v>10719.73</v>
      </c>
      <c r="F930" s="42">
        <v>22</v>
      </c>
      <c r="G930" s="42">
        <v>487.26</v>
      </c>
      <c r="N930" s="50">
        <f t="shared" si="37"/>
        <v>86.245019999999982</v>
      </c>
      <c r="O930" s="50"/>
      <c r="P930" s="16">
        <f t="shared" si="35"/>
        <v>0</v>
      </c>
    </row>
    <row r="931" spans="1:16" ht="11.85" customHeight="1" outlineLevel="2">
      <c r="A931" s="14" t="s">
        <v>1325</v>
      </c>
      <c r="B931" s="15" t="s">
        <v>1326</v>
      </c>
      <c r="C931" s="15" t="s">
        <v>2470</v>
      </c>
      <c r="D931" s="33" t="s">
        <v>2834</v>
      </c>
      <c r="E931" s="42">
        <v>986.62</v>
      </c>
      <c r="F931" s="42">
        <v>100</v>
      </c>
      <c r="G931" s="42">
        <v>9.8699999999999992</v>
      </c>
      <c r="N931" s="50">
        <f t="shared" si="37"/>
        <v>1.7469899999999996</v>
      </c>
      <c r="O931" s="50"/>
      <c r="P931" s="16">
        <f t="shared" si="35"/>
        <v>0</v>
      </c>
    </row>
    <row r="932" spans="1:16" ht="11.85" customHeight="1" outlineLevel="2">
      <c r="A932" s="14" t="s">
        <v>1327</v>
      </c>
      <c r="B932" s="15" t="s">
        <v>1328</v>
      </c>
      <c r="C932" s="15" t="s">
        <v>2469</v>
      </c>
      <c r="D932" s="33" t="s">
        <v>2834</v>
      </c>
      <c r="E932" s="42">
        <v>2758.93</v>
      </c>
      <c r="F932" s="42">
        <v>18</v>
      </c>
      <c r="G932" s="42">
        <v>153.27000000000001</v>
      </c>
      <c r="N932" s="50">
        <f t="shared" si="37"/>
        <v>27.128789999999999</v>
      </c>
      <c r="O932" s="50"/>
      <c r="P932" s="16">
        <f t="shared" si="35"/>
        <v>0</v>
      </c>
    </row>
    <row r="933" spans="1:16" ht="11.85" customHeight="1" outlineLevel="2">
      <c r="A933" s="14" t="s">
        <v>3198</v>
      </c>
      <c r="B933" s="15" t="s">
        <v>3199</v>
      </c>
      <c r="C933" s="15" t="s">
        <v>2470</v>
      </c>
      <c r="D933" s="33" t="s">
        <v>2834</v>
      </c>
      <c r="E933" s="42">
        <v>629.76</v>
      </c>
      <c r="F933" s="42">
        <v>9000</v>
      </c>
      <c r="G933" s="42">
        <v>7.0000000000000007E-2</v>
      </c>
      <c r="N933" s="53">
        <f t="shared" si="37"/>
        <v>1.239E-2</v>
      </c>
      <c r="O933" s="50"/>
      <c r="P933" s="16">
        <f t="shared" ref="P933:P984" si="38">SUM(I933:M933)</f>
        <v>0</v>
      </c>
    </row>
    <row r="934" spans="1:16" ht="11.85" customHeight="1" outlineLevel="2">
      <c r="A934" s="14" t="s">
        <v>3200</v>
      </c>
      <c r="B934" s="15" t="s">
        <v>3201</v>
      </c>
      <c r="C934" s="15" t="s">
        <v>2486</v>
      </c>
      <c r="D934" s="33" t="s">
        <v>2834</v>
      </c>
      <c r="E934" s="42">
        <v>137078.23000000001</v>
      </c>
      <c r="F934" s="42">
        <v>200</v>
      </c>
      <c r="G934" s="42">
        <v>685.39</v>
      </c>
      <c r="N934" s="50">
        <f t="shared" si="37"/>
        <v>121.31402999999999</v>
      </c>
      <c r="O934" s="50"/>
      <c r="P934" s="16">
        <f t="shared" si="38"/>
        <v>0</v>
      </c>
    </row>
    <row r="935" spans="1:16" ht="11.85" customHeight="1" outlineLevel="2">
      <c r="A935" s="14" t="s">
        <v>3202</v>
      </c>
      <c r="B935" s="15" t="s">
        <v>3203</v>
      </c>
      <c r="C935" s="15" t="s">
        <v>2470</v>
      </c>
      <c r="D935" s="33" t="s">
        <v>2834</v>
      </c>
      <c r="E935" s="42">
        <v>544.67999999999995</v>
      </c>
      <c r="F935" s="42">
        <v>44</v>
      </c>
      <c r="G935" s="42">
        <v>12.38</v>
      </c>
      <c r="N935" s="50">
        <f t="shared" si="37"/>
        <v>2.1912599999999998</v>
      </c>
      <c r="O935" s="50"/>
      <c r="P935" s="16">
        <f t="shared" si="38"/>
        <v>0</v>
      </c>
    </row>
    <row r="936" spans="1:16" ht="11.85" customHeight="1" outlineLevel="2">
      <c r="A936" s="14" t="s">
        <v>3204</v>
      </c>
      <c r="B936" s="15" t="s">
        <v>3205</v>
      </c>
      <c r="C936" s="15" t="s">
        <v>2470</v>
      </c>
      <c r="D936" s="33" t="s">
        <v>2834</v>
      </c>
      <c r="E936" s="42">
        <v>644.42999999999995</v>
      </c>
      <c r="F936" s="42">
        <v>50</v>
      </c>
      <c r="G936" s="42">
        <v>12.89</v>
      </c>
      <c r="N936" s="50">
        <f t="shared" si="37"/>
        <v>2.2815300000000001</v>
      </c>
      <c r="O936" s="50"/>
      <c r="P936" s="16">
        <f t="shared" si="38"/>
        <v>0</v>
      </c>
    </row>
    <row r="937" spans="1:16" ht="11.85" customHeight="1" outlineLevel="2">
      <c r="A937" s="14" t="s">
        <v>3206</v>
      </c>
      <c r="B937" s="15" t="s">
        <v>3207</v>
      </c>
      <c r="C937" s="15" t="s">
        <v>2470</v>
      </c>
      <c r="D937" s="33" t="s">
        <v>2834</v>
      </c>
      <c r="E937" s="42">
        <v>1521.05</v>
      </c>
      <c r="F937" s="42">
        <v>110</v>
      </c>
      <c r="G937" s="42">
        <v>13.83</v>
      </c>
      <c r="N937" s="50">
        <f t="shared" si="37"/>
        <v>2.4479099999999998</v>
      </c>
      <c r="O937" s="50"/>
      <c r="P937" s="16">
        <f t="shared" si="38"/>
        <v>0</v>
      </c>
    </row>
    <row r="938" spans="1:16" ht="11.85" customHeight="1" outlineLevel="2">
      <c r="A938" s="14" t="s">
        <v>3208</v>
      </c>
      <c r="B938" s="15" t="s">
        <v>3209</v>
      </c>
      <c r="C938" s="15" t="s">
        <v>2470</v>
      </c>
      <c r="D938" s="33" t="s">
        <v>2834</v>
      </c>
      <c r="E938" s="42">
        <v>871.15</v>
      </c>
      <c r="F938" s="42">
        <v>72</v>
      </c>
      <c r="G938" s="42">
        <v>12.1</v>
      </c>
      <c r="N938" s="50">
        <f t="shared" si="37"/>
        <v>2.1416999999999997</v>
      </c>
      <c r="O938" s="50"/>
      <c r="P938" s="16">
        <f t="shared" si="38"/>
        <v>0</v>
      </c>
    </row>
    <row r="939" spans="1:16" ht="11.85" customHeight="1" outlineLevel="2">
      <c r="A939" s="14" t="s">
        <v>3210</v>
      </c>
      <c r="B939" s="15" t="s">
        <v>3211</v>
      </c>
      <c r="C939" s="15" t="s">
        <v>2470</v>
      </c>
      <c r="D939" s="33" t="s">
        <v>2834</v>
      </c>
      <c r="E939" s="42">
        <v>612.66</v>
      </c>
      <c r="F939" s="42">
        <v>10</v>
      </c>
      <c r="G939" s="42">
        <v>61.27</v>
      </c>
      <c r="N939" s="50">
        <f t="shared" si="37"/>
        <v>10.844789999999998</v>
      </c>
      <c r="O939" s="50"/>
      <c r="P939" s="16">
        <f t="shared" si="38"/>
        <v>0</v>
      </c>
    </row>
    <row r="940" spans="1:16" ht="11.85" customHeight="1" outlineLevel="2">
      <c r="A940" s="14" t="s">
        <v>3212</v>
      </c>
      <c r="B940" s="15" t="s">
        <v>3213</v>
      </c>
      <c r="C940" s="15" t="s">
        <v>2470</v>
      </c>
      <c r="D940" s="33" t="s">
        <v>2834</v>
      </c>
      <c r="E940" s="42">
        <v>3327.11</v>
      </c>
      <c r="F940" s="42">
        <v>300</v>
      </c>
      <c r="G940" s="42">
        <v>11.09</v>
      </c>
      <c r="N940" s="50">
        <f t="shared" si="37"/>
        <v>1.9629299999999998</v>
      </c>
      <c r="O940" s="50"/>
      <c r="P940" s="16">
        <f t="shared" si="38"/>
        <v>0</v>
      </c>
    </row>
    <row r="941" spans="1:16" ht="11.85" customHeight="1" outlineLevel="2">
      <c r="A941" s="14" t="s">
        <v>3214</v>
      </c>
      <c r="B941" s="15" t="s">
        <v>3215</v>
      </c>
      <c r="C941" s="15" t="s">
        <v>2470</v>
      </c>
      <c r="D941" s="33" t="s">
        <v>2834</v>
      </c>
      <c r="E941" s="42">
        <v>3315.21</v>
      </c>
      <c r="F941" s="42">
        <v>120</v>
      </c>
      <c r="G941" s="42">
        <v>27.63</v>
      </c>
      <c r="N941" s="50">
        <f t="shared" si="37"/>
        <v>4.8905099999999999</v>
      </c>
      <c r="O941" s="50"/>
      <c r="P941" s="16">
        <f t="shared" si="38"/>
        <v>0</v>
      </c>
    </row>
    <row r="942" spans="1:16" ht="11.85" customHeight="1" outlineLevel="2">
      <c r="A942" s="14" t="s">
        <v>3216</v>
      </c>
      <c r="B942" s="15" t="s">
        <v>3217</v>
      </c>
      <c r="C942" s="15" t="s">
        <v>2470</v>
      </c>
      <c r="D942" s="33" t="s">
        <v>2834</v>
      </c>
      <c r="E942" s="42">
        <v>818.9</v>
      </c>
      <c r="F942" s="42">
        <v>63</v>
      </c>
      <c r="G942" s="42">
        <v>13</v>
      </c>
      <c r="N942" s="50">
        <f t="shared" si="37"/>
        <v>2.3009999999999997</v>
      </c>
      <c r="O942" s="50"/>
      <c r="P942" s="16">
        <f t="shared" si="38"/>
        <v>0</v>
      </c>
    </row>
    <row r="943" spans="1:16" ht="11.85" customHeight="1" outlineLevel="2">
      <c r="A943" s="14" t="s">
        <v>3218</v>
      </c>
      <c r="B943" s="15" t="s">
        <v>3219</v>
      </c>
      <c r="C943" s="15" t="s">
        <v>2470</v>
      </c>
      <c r="D943" s="33" t="s">
        <v>2834</v>
      </c>
      <c r="E943" s="42">
        <v>2579</v>
      </c>
      <c r="F943" s="42">
        <v>3000</v>
      </c>
      <c r="G943" s="42">
        <v>0.86</v>
      </c>
      <c r="N943" s="52">
        <f t="shared" si="37"/>
        <v>0.15221999999999999</v>
      </c>
      <c r="O943" s="50"/>
      <c r="P943" s="16">
        <f t="shared" si="38"/>
        <v>0</v>
      </c>
    </row>
    <row r="944" spans="1:16" ht="11.85" customHeight="1" outlineLevel="2">
      <c r="A944" s="14" t="s">
        <v>3220</v>
      </c>
      <c r="B944" s="15" t="s">
        <v>3221</v>
      </c>
      <c r="C944" s="15" t="s">
        <v>2470</v>
      </c>
      <c r="D944" s="33" t="s">
        <v>2834</v>
      </c>
      <c r="E944" s="42">
        <v>4998.0600000000004</v>
      </c>
      <c r="F944" s="42">
        <v>5000</v>
      </c>
      <c r="G944" s="42">
        <v>1</v>
      </c>
      <c r="N944" s="52">
        <f t="shared" si="37"/>
        <v>0.17699999999999999</v>
      </c>
      <c r="O944" s="50"/>
      <c r="P944" s="16">
        <f t="shared" si="38"/>
        <v>0</v>
      </c>
    </row>
    <row r="945" spans="1:16" ht="11.85" customHeight="1" outlineLevel="2">
      <c r="A945" s="14" t="s">
        <v>3222</v>
      </c>
      <c r="B945" s="15" t="s">
        <v>3223</v>
      </c>
      <c r="C945" s="15" t="s">
        <v>2470</v>
      </c>
      <c r="D945" s="33" t="s">
        <v>2834</v>
      </c>
      <c r="E945" s="42">
        <v>73307.08</v>
      </c>
      <c r="F945" s="42">
        <v>312</v>
      </c>
      <c r="G945" s="42">
        <v>234.96</v>
      </c>
      <c r="N945" s="50">
        <f t="shared" si="37"/>
        <v>41.587919999999997</v>
      </c>
      <c r="O945" s="50"/>
      <c r="P945" s="16">
        <f t="shared" si="38"/>
        <v>0</v>
      </c>
    </row>
    <row r="946" spans="1:16" ht="11.85" customHeight="1" outlineLevel="2">
      <c r="A946" s="14" t="s">
        <v>3224</v>
      </c>
      <c r="B946" s="15" t="s">
        <v>3225</v>
      </c>
      <c r="C946" s="15" t="s">
        <v>2470</v>
      </c>
      <c r="D946" s="33" t="s">
        <v>2834</v>
      </c>
      <c r="E946" s="42">
        <v>345452.58</v>
      </c>
      <c r="F946" s="42">
        <v>979</v>
      </c>
      <c r="G946" s="42">
        <v>352.86</v>
      </c>
      <c r="N946" s="50">
        <f t="shared" si="37"/>
        <v>62.456219999999995</v>
      </c>
      <c r="O946" s="50"/>
      <c r="P946" s="16">
        <f t="shared" si="38"/>
        <v>0</v>
      </c>
    </row>
    <row r="947" spans="1:16" ht="11.85" customHeight="1" outlineLevel="2">
      <c r="A947" s="14" t="s">
        <v>3226</v>
      </c>
      <c r="B947" s="15" t="s">
        <v>3227</v>
      </c>
      <c r="C947" s="15" t="s">
        <v>2470</v>
      </c>
      <c r="D947" s="33" t="s">
        <v>2834</v>
      </c>
      <c r="E947" s="42">
        <v>71866.52</v>
      </c>
      <c r="F947" s="42">
        <v>203</v>
      </c>
      <c r="G947" s="42">
        <v>354.02</v>
      </c>
      <c r="N947" s="50">
        <f t="shared" si="37"/>
        <v>62.661539999999988</v>
      </c>
      <c r="O947" s="50"/>
      <c r="P947" s="16">
        <f t="shared" si="38"/>
        <v>0</v>
      </c>
    </row>
    <row r="948" spans="1:16" ht="11.85" customHeight="1" outlineLevel="2">
      <c r="A948" s="14" t="s">
        <v>3228</v>
      </c>
      <c r="B948" s="15" t="s">
        <v>3229</v>
      </c>
      <c r="C948" s="15" t="s">
        <v>2470</v>
      </c>
      <c r="D948" s="33" t="s">
        <v>2834</v>
      </c>
      <c r="E948" s="42">
        <v>12579.87</v>
      </c>
      <c r="F948" s="42">
        <v>186</v>
      </c>
      <c r="G948" s="42">
        <v>67.63</v>
      </c>
      <c r="N948" s="50">
        <f t="shared" si="37"/>
        <v>11.970509999999999</v>
      </c>
      <c r="O948" s="50"/>
      <c r="P948" s="16">
        <f t="shared" si="38"/>
        <v>0</v>
      </c>
    </row>
    <row r="949" spans="1:16" ht="11.85" customHeight="1" outlineLevel="2">
      <c r="A949" s="14" t="s">
        <v>3230</v>
      </c>
      <c r="B949" s="15" t="s">
        <v>3231</v>
      </c>
      <c r="C949" s="15" t="s">
        <v>2470</v>
      </c>
      <c r="D949" s="33" t="s">
        <v>2834</v>
      </c>
      <c r="E949" s="42">
        <v>25014.99</v>
      </c>
      <c r="F949" s="42">
        <v>56</v>
      </c>
      <c r="G949" s="42">
        <v>446.7</v>
      </c>
      <c r="N949" s="50">
        <f t="shared" si="37"/>
        <v>79.065899999999999</v>
      </c>
      <c r="O949" s="50"/>
      <c r="P949" s="16">
        <f t="shared" si="38"/>
        <v>0</v>
      </c>
    </row>
    <row r="950" spans="1:16" ht="11.85" customHeight="1" outlineLevel="2">
      <c r="A950" s="14" t="s">
        <v>3232</v>
      </c>
      <c r="B950" s="15" t="s">
        <v>3233</v>
      </c>
      <c r="C950" s="15" t="s">
        <v>2470</v>
      </c>
      <c r="D950" s="33" t="s">
        <v>2834</v>
      </c>
      <c r="E950" s="42">
        <v>157329.28</v>
      </c>
      <c r="F950" s="42">
        <v>951</v>
      </c>
      <c r="G950" s="42">
        <v>165.44</v>
      </c>
      <c r="N950" s="50">
        <f t="shared" si="37"/>
        <v>29.282879999999999</v>
      </c>
      <c r="O950" s="50"/>
      <c r="P950" s="16">
        <f t="shared" si="38"/>
        <v>0</v>
      </c>
    </row>
    <row r="951" spans="1:16" ht="11.85" customHeight="1" outlineLevel="2">
      <c r="A951" s="14" t="s">
        <v>3234</v>
      </c>
      <c r="B951" s="15" t="s">
        <v>3235</v>
      </c>
      <c r="C951" s="15" t="s">
        <v>2470</v>
      </c>
      <c r="D951" s="33" t="s">
        <v>2834</v>
      </c>
      <c r="E951" s="42">
        <v>10715.83</v>
      </c>
      <c r="F951" s="42">
        <v>20</v>
      </c>
      <c r="G951" s="42">
        <v>535.79</v>
      </c>
      <c r="N951" s="50">
        <f t="shared" si="37"/>
        <v>94.834829999999982</v>
      </c>
      <c r="O951" s="50"/>
      <c r="P951" s="16">
        <f t="shared" si="38"/>
        <v>0</v>
      </c>
    </row>
    <row r="952" spans="1:16" ht="11.85" customHeight="1" outlineLevel="2">
      <c r="A952" s="14" t="s">
        <v>3236</v>
      </c>
      <c r="B952" s="15" t="s">
        <v>3237</v>
      </c>
      <c r="C952" s="15" t="s">
        <v>2470</v>
      </c>
      <c r="D952" s="33" t="s">
        <v>2834</v>
      </c>
      <c r="E952" s="42">
        <v>3198.76</v>
      </c>
      <c r="F952" s="42">
        <v>8</v>
      </c>
      <c r="G952" s="42">
        <v>399.85</v>
      </c>
      <c r="N952" s="50">
        <f t="shared" si="37"/>
        <v>70.773449999999997</v>
      </c>
      <c r="O952" s="50"/>
      <c r="P952" s="16">
        <f t="shared" si="38"/>
        <v>0</v>
      </c>
    </row>
    <row r="953" spans="1:16" ht="11.85" customHeight="1" outlineLevel="2">
      <c r="A953" s="14" t="s">
        <v>3238</v>
      </c>
      <c r="B953" s="15" t="s">
        <v>3239</v>
      </c>
      <c r="C953" s="15" t="s">
        <v>2470</v>
      </c>
      <c r="D953" s="33" t="s">
        <v>2834</v>
      </c>
      <c r="E953" s="42">
        <v>2883.88</v>
      </c>
      <c r="F953" s="42">
        <v>10</v>
      </c>
      <c r="G953" s="42">
        <v>288.39</v>
      </c>
      <c r="N953" s="50">
        <f t="shared" si="37"/>
        <v>51.04502999999999</v>
      </c>
      <c r="O953" s="50"/>
      <c r="P953" s="16">
        <f t="shared" si="38"/>
        <v>0</v>
      </c>
    </row>
    <row r="954" spans="1:16" ht="11.85" customHeight="1" outlineLevel="2">
      <c r="A954" s="14" t="s">
        <v>1329</v>
      </c>
      <c r="B954" s="15" t="s">
        <v>1330</v>
      </c>
      <c r="C954" s="15" t="s">
        <v>2470</v>
      </c>
      <c r="D954" s="33" t="s">
        <v>2834</v>
      </c>
      <c r="E954" s="42">
        <v>30408.17</v>
      </c>
      <c r="F954" s="42">
        <v>45</v>
      </c>
      <c r="G954" s="42">
        <v>675.74</v>
      </c>
      <c r="N954" s="50">
        <f t="shared" si="37"/>
        <v>119.60597999999999</v>
      </c>
      <c r="O954" s="50"/>
      <c r="P954" s="16">
        <f t="shared" si="38"/>
        <v>0</v>
      </c>
    </row>
    <row r="955" spans="1:16" ht="11.85" customHeight="1" outlineLevel="2">
      <c r="A955" s="14" t="s">
        <v>1331</v>
      </c>
      <c r="B955" s="15" t="s">
        <v>1332</v>
      </c>
      <c r="C955" s="15" t="s">
        <v>2470</v>
      </c>
      <c r="D955" s="33" t="s">
        <v>2834</v>
      </c>
      <c r="E955" s="42">
        <v>37505.410000000003</v>
      </c>
      <c r="F955" s="42">
        <v>80</v>
      </c>
      <c r="G955" s="42">
        <v>468.82</v>
      </c>
      <c r="N955" s="50">
        <f t="shared" si="37"/>
        <v>82.981139999999996</v>
      </c>
      <c r="O955" s="50"/>
      <c r="P955" s="16">
        <f t="shared" si="38"/>
        <v>0</v>
      </c>
    </row>
    <row r="956" spans="1:16" ht="11.85" customHeight="1" outlineLevel="2">
      <c r="A956" s="14" t="s">
        <v>1333</v>
      </c>
      <c r="B956" s="15" t="s">
        <v>1334</v>
      </c>
      <c r="C956" s="15" t="s">
        <v>2470</v>
      </c>
      <c r="D956" s="33" t="s">
        <v>2834</v>
      </c>
      <c r="E956" s="42">
        <v>24550.45</v>
      </c>
      <c r="F956" s="42">
        <v>80</v>
      </c>
      <c r="G956" s="42">
        <v>306.88</v>
      </c>
      <c r="N956" s="50">
        <f t="shared" si="37"/>
        <v>54.317759999999993</v>
      </c>
      <c r="O956" s="50"/>
      <c r="P956" s="16">
        <f t="shared" si="38"/>
        <v>0</v>
      </c>
    </row>
    <row r="957" spans="1:16" ht="11.85" customHeight="1" outlineLevel="2">
      <c r="A957" s="14" t="s">
        <v>1335</v>
      </c>
      <c r="B957" s="15" t="s">
        <v>1336</v>
      </c>
      <c r="C957" s="15" t="s">
        <v>2470</v>
      </c>
      <c r="D957" s="33" t="s">
        <v>2834</v>
      </c>
      <c r="E957" s="42">
        <v>4018.44</v>
      </c>
      <c r="F957" s="42">
        <v>12</v>
      </c>
      <c r="G957" s="42">
        <v>334.87</v>
      </c>
      <c r="N957" s="50">
        <f t="shared" si="37"/>
        <v>59.271989999999995</v>
      </c>
      <c r="O957" s="50"/>
      <c r="P957" s="16">
        <f t="shared" si="38"/>
        <v>0</v>
      </c>
    </row>
    <row r="958" spans="1:16" ht="11.85" customHeight="1" outlineLevel="2">
      <c r="A958" s="14" t="s">
        <v>1337</v>
      </c>
      <c r="B958" s="15" t="s">
        <v>1338</v>
      </c>
      <c r="C958" s="15" t="s">
        <v>2470</v>
      </c>
      <c r="D958" s="33" t="s">
        <v>2834</v>
      </c>
      <c r="E958" s="42">
        <v>27814.18</v>
      </c>
      <c r="F958" s="42">
        <v>50</v>
      </c>
      <c r="G958" s="42">
        <v>556.28</v>
      </c>
      <c r="N958" s="50">
        <f t="shared" si="37"/>
        <v>98.461559999999992</v>
      </c>
      <c r="O958" s="50"/>
      <c r="P958" s="16">
        <f t="shared" si="38"/>
        <v>0</v>
      </c>
    </row>
    <row r="959" spans="1:16" ht="11.85" customHeight="1" outlineLevel="2">
      <c r="A959" s="14" t="s">
        <v>1339</v>
      </c>
      <c r="B959" s="15" t="s">
        <v>1340</v>
      </c>
      <c r="C959" s="15" t="s">
        <v>2470</v>
      </c>
      <c r="D959" s="33" t="s">
        <v>2834</v>
      </c>
      <c r="E959" s="42">
        <v>30648.07</v>
      </c>
      <c r="F959" s="42">
        <v>60</v>
      </c>
      <c r="G959" s="42">
        <v>510.8</v>
      </c>
      <c r="N959" s="50">
        <f t="shared" si="37"/>
        <v>90.411600000000007</v>
      </c>
      <c r="O959" s="50"/>
      <c r="P959" s="16">
        <f t="shared" si="38"/>
        <v>0</v>
      </c>
    </row>
    <row r="960" spans="1:16" ht="11.85" customHeight="1" outlineLevel="2">
      <c r="A960" s="14" t="s">
        <v>1341</v>
      </c>
      <c r="B960" s="15" t="s">
        <v>1342</v>
      </c>
      <c r="C960" s="15" t="s">
        <v>2470</v>
      </c>
      <c r="D960" s="33" t="s">
        <v>2834</v>
      </c>
      <c r="E960" s="42">
        <v>800</v>
      </c>
      <c r="F960" s="42">
        <v>4</v>
      </c>
      <c r="G960" s="42">
        <v>200</v>
      </c>
      <c r="N960" s="50">
        <f t="shared" si="37"/>
        <v>35.4</v>
      </c>
      <c r="O960" s="50"/>
      <c r="P960" s="16">
        <f t="shared" si="38"/>
        <v>0</v>
      </c>
    </row>
    <row r="961" spans="1:16" ht="11.85" customHeight="1" outlineLevel="1">
      <c r="A961" s="13" t="s">
        <v>2882</v>
      </c>
      <c r="B961" s="13"/>
      <c r="C961" s="13"/>
      <c r="D961" s="34"/>
      <c r="E961" s="43"/>
      <c r="F961" s="44"/>
      <c r="G961" s="44"/>
      <c r="P961" s="16">
        <f t="shared" si="38"/>
        <v>0</v>
      </c>
    </row>
    <row r="962" spans="1:16" ht="11.85" customHeight="1" outlineLevel="2">
      <c r="A962" s="14" t="s">
        <v>1343</v>
      </c>
      <c r="B962" s="15" t="s">
        <v>1344</v>
      </c>
      <c r="C962" s="15" t="s">
        <v>2470</v>
      </c>
      <c r="D962" s="33" t="s">
        <v>2882</v>
      </c>
      <c r="E962" s="42">
        <v>1297.8499999999999</v>
      </c>
      <c r="F962" s="42">
        <v>1</v>
      </c>
      <c r="G962" s="42">
        <v>1297.8499999999999</v>
      </c>
      <c r="N962" s="50">
        <f>G962*1.18*0.1</f>
        <v>153.14629999999997</v>
      </c>
      <c r="O962" s="50"/>
      <c r="P962" s="16">
        <f t="shared" si="38"/>
        <v>0</v>
      </c>
    </row>
    <row r="963" spans="1:16" ht="11.85" customHeight="1" outlineLevel="2">
      <c r="A963" s="14" t="s">
        <v>1345</v>
      </c>
      <c r="B963" s="15" t="s">
        <v>1346</v>
      </c>
      <c r="C963" s="15" t="s">
        <v>2470</v>
      </c>
      <c r="D963" s="33" t="s">
        <v>2882</v>
      </c>
      <c r="E963" s="42">
        <v>2053.1799999999998</v>
      </c>
      <c r="F963" s="42">
        <v>1</v>
      </c>
      <c r="G963" s="42">
        <v>2053.1799999999998</v>
      </c>
      <c r="N963" s="50">
        <f t="shared" ref="N963:N1026" si="39">G963*1.18*0.1</f>
        <v>242.27524</v>
      </c>
      <c r="O963" s="50"/>
      <c r="P963" s="16">
        <f t="shared" si="38"/>
        <v>0</v>
      </c>
    </row>
    <row r="964" spans="1:16" ht="11.85" customHeight="1" outlineLevel="2">
      <c r="A964" s="14" t="s">
        <v>1347</v>
      </c>
      <c r="B964" s="15" t="s">
        <v>1348</v>
      </c>
      <c r="C964" s="15" t="s">
        <v>2470</v>
      </c>
      <c r="D964" s="33" t="s">
        <v>2882</v>
      </c>
      <c r="E964" s="42">
        <v>4131.33</v>
      </c>
      <c r="F964" s="42">
        <v>1</v>
      </c>
      <c r="G964" s="42">
        <v>4131.33</v>
      </c>
      <c r="N964" s="50">
        <f t="shared" si="39"/>
        <v>487.49694</v>
      </c>
      <c r="O964" s="50"/>
      <c r="P964" s="16">
        <f t="shared" si="38"/>
        <v>0</v>
      </c>
    </row>
    <row r="965" spans="1:16" ht="11.85" customHeight="1" outlineLevel="2">
      <c r="A965" s="14" t="s">
        <v>1349</v>
      </c>
      <c r="B965" s="15" t="s">
        <v>1350</v>
      </c>
      <c r="C965" s="15" t="s">
        <v>2470</v>
      </c>
      <c r="D965" s="33" t="s">
        <v>2882</v>
      </c>
      <c r="E965" s="42">
        <v>2452.62</v>
      </c>
      <c r="F965" s="42">
        <v>5</v>
      </c>
      <c r="G965" s="42">
        <v>490.52</v>
      </c>
      <c r="N965" s="50">
        <f t="shared" si="39"/>
        <v>57.881360000000001</v>
      </c>
      <c r="O965" s="50"/>
      <c r="P965" s="16">
        <f t="shared" si="38"/>
        <v>0</v>
      </c>
    </row>
    <row r="966" spans="1:16" ht="11.85" customHeight="1" outlineLevel="2">
      <c r="A966" s="14" t="s">
        <v>1351</v>
      </c>
      <c r="B966" s="15" t="s">
        <v>1352</v>
      </c>
      <c r="C966" s="15" t="s">
        <v>2470</v>
      </c>
      <c r="D966" s="33" t="s">
        <v>2882</v>
      </c>
      <c r="E966" s="42">
        <v>15420.46</v>
      </c>
      <c r="F966" s="42">
        <v>4</v>
      </c>
      <c r="G966" s="42">
        <v>3855.12</v>
      </c>
      <c r="N966" s="50">
        <f t="shared" si="39"/>
        <v>454.90415999999999</v>
      </c>
      <c r="O966" s="50"/>
      <c r="P966" s="16">
        <f t="shared" si="38"/>
        <v>0</v>
      </c>
    </row>
    <row r="967" spans="1:16" ht="11.85" customHeight="1" outlineLevel="2">
      <c r="A967" s="14" t="s">
        <v>1353</v>
      </c>
      <c r="B967" s="15" t="s">
        <v>1354</v>
      </c>
      <c r="C967" s="15" t="s">
        <v>2470</v>
      </c>
      <c r="D967" s="33" t="s">
        <v>2882</v>
      </c>
      <c r="E967" s="42">
        <v>4185.28</v>
      </c>
      <c r="F967" s="42">
        <v>1</v>
      </c>
      <c r="G967" s="42">
        <v>4185.28</v>
      </c>
      <c r="N967" s="50">
        <f t="shared" si="39"/>
        <v>493.86303999999996</v>
      </c>
      <c r="O967" s="50"/>
      <c r="P967" s="16">
        <f t="shared" si="38"/>
        <v>0</v>
      </c>
    </row>
    <row r="968" spans="1:16" ht="11.85" customHeight="1" outlineLevel="2">
      <c r="A968" s="14" t="s">
        <v>1355</v>
      </c>
      <c r="B968" s="15" t="s">
        <v>1356</v>
      </c>
      <c r="C968" s="15" t="s">
        <v>2470</v>
      </c>
      <c r="D968" s="33" t="s">
        <v>2882</v>
      </c>
      <c r="E968" s="42">
        <v>1667.52</v>
      </c>
      <c r="F968" s="42">
        <v>1</v>
      </c>
      <c r="G968" s="42">
        <v>1667.52</v>
      </c>
      <c r="N968" s="50">
        <f t="shared" si="39"/>
        <v>196.76736</v>
      </c>
      <c r="O968" s="50"/>
      <c r="P968" s="16">
        <f t="shared" si="38"/>
        <v>0</v>
      </c>
    </row>
    <row r="969" spans="1:16" ht="11.85" customHeight="1" outlineLevel="2">
      <c r="A969" s="14" t="s">
        <v>1357</v>
      </c>
      <c r="B969" s="15" t="s">
        <v>1358</v>
      </c>
      <c r="C969" s="15" t="s">
        <v>2470</v>
      </c>
      <c r="D969" s="33" t="s">
        <v>2882</v>
      </c>
      <c r="E969" s="42">
        <v>1588.59</v>
      </c>
      <c r="F969" s="42">
        <v>2</v>
      </c>
      <c r="G969" s="42">
        <v>794.3</v>
      </c>
      <c r="N969" s="50">
        <f t="shared" si="39"/>
        <v>93.727399999999989</v>
      </c>
      <c r="O969" s="50"/>
      <c r="P969" s="16">
        <f t="shared" si="38"/>
        <v>0</v>
      </c>
    </row>
    <row r="970" spans="1:16" ht="11.85" customHeight="1" outlineLevel="2">
      <c r="A970" s="14" t="s">
        <v>1359</v>
      </c>
      <c r="B970" s="15" t="s">
        <v>1360</v>
      </c>
      <c r="C970" s="15" t="s">
        <v>2470</v>
      </c>
      <c r="D970" s="33" t="s">
        <v>2882</v>
      </c>
      <c r="E970" s="42">
        <v>796.29</v>
      </c>
      <c r="F970" s="42">
        <v>1</v>
      </c>
      <c r="G970" s="42">
        <v>796.29</v>
      </c>
      <c r="N970" s="50">
        <f t="shared" si="39"/>
        <v>93.962220000000002</v>
      </c>
      <c r="O970" s="50"/>
      <c r="P970" s="16">
        <f t="shared" si="38"/>
        <v>0</v>
      </c>
    </row>
    <row r="971" spans="1:16" ht="11.85" customHeight="1" outlineLevel="2">
      <c r="A971" s="14" t="s">
        <v>1361</v>
      </c>
      <c r="B971" s="15" t="s">
        <v>1362</v>
      </c>
      <c r="C971" s="15" t="s">
        <v>2470</v>
      </c>
      <c r="D971" s="33" t="s">
        <v>2882</v>
      </c>
      <c r="E971" s="42">
        <v>646.23</v>
      </c>
      <c r="F971" s="42">
        <v>1</v>
      </c>
      <c r="G971" s="42">
        <v>646.23</v>
      </c>
      <c r="N971" s="50">
        <f t="shared" si="39"/>
        <v>76.255139999999997</v>
      </c>
      <c r="O971" s="50"/>
      <c r="P971" s="16">
        <f t="shared" si="38"/>
        <v>0</v>
      </c>
    </row>
    <row r="972" spans="1:16" ht="11.85" customHeight="1" outlineLevel="2">
      <c r="A972" s="14" t="s">
        <v>1363</v>
      </c>
      <c r="B972" s="15" t="s">
        <v>1364</v>
      </c>
      <c r="C972" s="15" t="s">
        <v>2470</v>
      </c>
      <c r="D972" s="33" t="s">
        <v>2882</v>
      </c>
      <c r="E972" s="42">
        <v>10071.049999999999</v>
      </c>
      <c r="F972" s="42">
        <v>2</v>
      </c>
      <c r="G972" s="42">
        <v>5035.53</v>
      </c>
      <c r="N972" s="50">
        <f t="shared" si="39"/>
        <v>594.19253999999989</v>
      </c>
      <c r="O972" s="50"/>
      <c r="P972" s="16">
        <f t="shared" si="38"/>
        <v>0</v>
      </c>
    </row>
    <row r="973" spans="1:16" ht="11.85" customHeight="1" outlineLevel="2">
      <c r="A973" s="14" t="s">
        <v>3356</v>
      </c>
      <c r="B973" s="15" t="s">
        <v>3357</v>
      </c>
      <c r="C973" s="15" t="s">
        <v>2470</v>
      </c>
      <c r="D973" s="33" t="s">
        <v>2882</v>
      </c>
      <c r="E973" s="42">
        <v>9738.2000000000007</v>
      </c>
      <c r="F973" s="42">
        <v>15</v>
      </c>
      <c r="G973" s="42">
        <v>649.21</v>
      </c>
      <c r="N973" s="50">
        <f t="shared" si="39"/>
        <v>76.606780000000001</v>
      </c>
      <c r="O973" s="50"/>
      <c r="P973" s="16">
        <f t="shared" si="38"/>
        <v>0</v>
      </c>
    </row>
    <row r="974" spans="1:16" ht="11.85" customHeight="1" outlineLevel="2">
      <c r="A974" s="14" t="s">
        <v>3358</v>
      </c>
      <c r="B974" s="15" t="s">
        <v>3359</v>
      </c>
      <c r="C974" s="15" t="s">
        <v>2470</v>
      </c>
      <c r="D974" s="33" t="s">
        <v>2882</v>
      </c>
      <c r="E974" s="42">
        <v>8320.23</v>
      </c>
      <c r="F974" s="42">
        <v>14</v>
      </c>
      <c r="G974" s="42">
        <v>594.29999999999995</v>
      </c>
      <c r="N974" s="50">
        <f t="shared" si="39"/>
        <v>70.127399999999994</v>
      </c>
      <c r="O974" s="50"/>
      <c r="P974" s="16">
        <f t="shared" si="38"/>
        <v>0</v>
      </c>
    </row>
    <row r="975" spans="1:16" ht="11.85" customHeight="1" outlineLevel="2">
      <c r="A975" s="14" t="s">
        <v>3360</v>
      </c>
      <c r="B975" s="15" t="s">
        <v>3361</v>
      </c>
      <c r="C975" s="15" t="s">
        <v>2470</v>
      </c>
      <c r="D975" s="33" t="s">
        <v>2882</v>
      </c>
      <c r="E975" s="42">
        <v>27587.81</v>
      </c>
      <c r="F975" s="42">
        <v>31</v>
      </c>
      <c r="G975" s="42">
        <v>889.93</v>
      </c>
      <c r="N975" s="50">
        <f t="shared" si="39"/>
        <v>105.01173999999999</v>
      </c>
      <c r="O975" s="50"/>
      <c r="P975" s="16">
        <f t="shared" si="38"/>
        <v>0</v>
      </c>
    </row>
    <row r="976" spans="1:16" ht="11.85" customHeight="1" outlineLevel="2">
      <c r="A976" s="14" t="s">
        <v>3362</v>
      </c>
      <c r="B976" s="15" t="s">
        <v>3363</v>
      </c>
      <c r="C976" s="15" t="s">
        <v>2470</v>
      </c>
      <c r="D976" s="33" t="s">
        <v>2882</v>
      </c>
      <c r="E976" s="42">
        <v>10359.85</v>
      </c>
      <c r="F976" s="42">
        <v>15</v>
      </c>
      <c r="G976" s="42">
        <v>690.66</v>
      </c>
      <c r="N976" s="50">
        <f t="shared" si="39"/>
        <v>81.497879999999995</v>
      </c>
      <c r="O976" s="50"/>
      <c r="P976" s="16">
        <f t="shared" si="38"/>
        <v>0</v>
      </c>
    </row>
    <row r="977" spans="1:16" ht="11.85" customHeight="1" outlineLevel="2">
      <c r="A977" s="14" t="s">
        <v>3364</v>
      </c>
      <c r="B977" s="15" t="s">
        <v>3365</v>
      </c>
      <c r="C977" s="15" t="s">
        <v>2470</v>
      </c>
      <c r="D977" s="33" t="s">
        <v>2882</v>
      </c>
      <c r="E977" s="42">
        <v>11844.58</v>
      </c>
      <c r="F977" s="42">
        <v>15</v>
      </c>
      <c r="G977" s="42">
        <v>789.64</v>
      </c>
      <c r="N977" s="50">
        <f t="shared" si="39"/>
        <v>93.177520000000001</v>
      </c>
      <c r="O977" s="50"/>
      <c r="P977" s="16">
        <f t="shared" si="38"/>
        <v>0</v>
      </c>
    </row>
    <row r="978" spans="1:16" ht="11.85" customHeight="1" outlineLevel="2">
      <c r="A978" s="14" t="s">
        <v>1365</v>
      </c>
      <c r="B978" s="15" t="s">
        <v>1366</v>
      </c>
      <c r="C978" s="15" t="s">
        <v>2470</v>
      </c>
      <c r="D978" s="33" t="s">
        <v>2882</v>
      </c>
      <c r="E978" s="42">
        <v>26652.33</v>
      </c>
      <c r="F978" s="42">
        <v>3900</v>
      </c>
      <c r="G978" s="42">
        <v>6.83</v>
      </c>
      <c r="N978" s="52">
        <f t="shared" si="39"/>
        <v>0.8059400000000001</v>
      </c>
      <c r="O978" s="50"/>
      <c r="P978" s="16">
        <f t="shared" si="38"/>
        <v>0</v>
      </c>
    </row>
    <row r="979" spans="1:16" ht="11.85" customHeight="1" outlineLevel="2">
      <c r="A979" s="14" t="s">
        <v>1367</v>
      </c>
      <c r="B979" s="15" t="s">
        <v>1368</v>
      </c>
      <c r="C979" s="15" t="s">
        <v>2470</v>
      </c>
      <c r="D979" s="33" t="s">
        <v>2882</v>
      </c>
      <c r="E979" s="42">
        <v>5221.3599999999997</v>
      </c>
      <c r="F979" s="42">
        <v>3900</v>
      </c>
      <c r="G979" s="42">
        <v>1.34</v>
      </c>
      <c r="N979" s="52">
        <f t="shared" si="39"/>
        <v>0.15812000000000001</v>
      </c>
      <c r="O979" s="50"/>
      <c r="P979" s="16">
        <f t="shared" si="38"/>
        <v>0</v>
      </c>
    </row>
    <row r="980" spans="1:16" ht="11.85" customHeight="1" outlineLevel="2">
      <c r="A980" s="14" t="s">
        <v>1369</v>
      </c>
      <c r="B980" s="15" t="s">
        <v>1370</v>
      </c>
      <c r="C980" s="15" t="s">
        <v>2470</v>
      </c>
      <c r="D980" s="33" t="s">
        <v>2882</v>
      </c>
      <c r="E980" s="42">
        <v>48868.19</v>
      </c>
      <c r="F980" s="42">
        <v>8</v>
      </c>
      <c r="G980" s="42">
        <v>6108.52</v>
      </c>
      <c r="N980" s="50">
        <f t="shared" si="39"/>
        <v>720.80536000000006</v>
      </c>
      <c r="O980" s="50"/>
      <c r="P980" s="16">
        <f t="shared" si="38"/>
        <v>0</v>
      </c>
    </row>
    <row r="981" spans="1:16" ht="11.85" customHeight="1" outlineLevel="2">
      <c r="A981" s="14" t="s">
        <v>1371</v>
      </c>
      <c r="B981" s="15" t="s">
        <v>1372</v>
      </c>
      <c r="C981" s="15" t="s">
        <v>2470</v>
      </c>
      <c r="D981" s="33" t="s">
        <v>2882</v>
      </c>
      <c r="E981" s="42">
        <v>112899.71</v>
      </c>
      <c r="F981" s="42">
        <v>4</v>
      </c>
      <c r="G981" s="42">
        <v>28224.93</v>
      </c>
      <c r="N981" s="50">
        <f t="shared" si="39"/>
        <v>3330.5417400000001</v>
      </c>
      <c r="O981" s="50"/>
      <c r="P981" s="16">
        <f t="shared" si="38"/>
        <v>0</v>
      </c>
    </row>
    <row r="982" spans="1:16" ht="11.85" customHeight="1" outlineLevel="2">
      <c r="A982" s="14" t="s">
        <v>1373</v>
      </c>
      <c r="B982" s="15" t="s">
        <v>1374</v>
      </c>
      <c r="C982" s="15" t="s">
        <v>2470</v>
      </c>
      <c r="D982" s="33" t="s">
        <v>2882</v>
      </c>
      <c r="E982" s="42">
        <v>10109.02</v>
      </c>
      <c r="F982" s="42">
        <v>1</v>
      </c>
      <c r="G982" s="42">
        <v>10109.02</v>
      </c>
      <c r="N982" s="50">
        <f t="shared" si="39"/>
        <v>1192.86436</v>
      </c>
      <c r="O982" s="50"/>
      <c r="P982" s="16">
        <f t="shared" si="38"/>
        <v>0</v>
      </c>
    </row>
    <row r="983" spans="1:16" ht="11.85" customHeight="1" outlineLevel="2">
      <c r="A983" s="14" t="s">
        <v>1375</v>
      </c>
      <c r="B983" s="15" t="s">
        <v>1376</v>
      </c>
      <c r="C983" s="15" t="s">
        <v>2470</v>
      </c>
      <c r="D983" s="33" t="s">
        <v>2882</v>
      </c>
      <c r="E983" s="42">
        <v>5627</v>
      </c>
      <c r="F983" s="42">
        <v>1</v>
      </c>
      <c r="G983" s="42">
        <v>5627</v>
      </c>
      <c r="N983" s="50">
        <f t="shared" si="39"/>
        <v>663.98599999999999</v>
      </c>
      <c r="O983" s="50"/>
      <c r="P983" s="16">
        <f t="shared" si="38"/>
        <v>0</v>
      </c>
    </row>
    <row r="984" spans="1:16" ht="11.85" customHeight="1" outlineLevel="2">
      <c r="A984" s="14" t="s">
        <v>1377</v>
      </c>
      <c r="B984" s="15" t="s">
        <v>1378</v>
      </c>
      <c r="C984" s="15" t="s">
        <v>2470</v>
      </c>
      <c r="D984" s="33" t="s">
        <v>2882</v>
      </c>
      <c r="E984" s="42">
        <v>3976.02</v>
      </c>
      <c r="F984" s="42">
        <v>59</v>
      </c>
      <c r="G984" s="42">
        <v>67.39</v>
      </c>
      <c r="N984" s="50">
        <f t="shared" si="39"/>
        <v>7.952020000000001</v>
      </c>
      <c r="O984" s="50"/>
      <c r="P984" s="16">
        <f t="shared" si="38"/>
        <v>0</v>
      </c>
    </row>
    <row r="985" spans="1:16" ht="22.35" customHeight="1" outlineLevel="2">
      <c r="A985" s="14" t="s">
        <v>1966</v>
      </c>
      <c r="B985" s="15" t="s">
        <v>1967</v>
      </c>
      <c r="C985" s="15" t="s">
        <v>2470</v>
      </c>
      <c r="D985" s="33" t="s">
        <v>2882</v>
      </c>
      <c r="E985" s="42">
        <v>3925.11</v>
      </c>
      <c r="F985" s="42">
        <v>4</v>
      </c>
      <c r="G985" s="42">
        <v>981.28</v>
      </c>
      <c r="N985" s="50">
        <f t="shared" si="39"/>
        <v>115.79104000000001</v>
      </c>
      <c r="O985" s="50"/>
      <c r="P985" s="16">
        <f t="shared" ref="P985:P1037" si="40">SUM(I985:M985)</f>
        <v>0</v>
      </c>
    </row>
    <row r="986" spans="1:16" ht="11.85" customHeight="1" outlineLevel="2">
      <c r="A986" s="14" t="s">
        <v>1379</v>
      </c>
      <c r="B986" s="15" t="s">
        <v>1380</v>
      </c>
      <c r="C986" s="15" t="s">
        <v>2470</v>
      </c>
      <c r="D986" s="33" t="s">
        <v>2882</v>
      </c>
      <c r="E986" s="42">
        <v>12519.18</v>
      </c>
      <c r="F986" s="42">
        <v>2</v>
      </c>
      <c r="G986" s="42">
        <v>6259.59</v>
      </c>
      <c r="N986" s="50">
        <f t="shared" si="39"/>
        <v>738.63162000000011</v>
      </c>
      <c r="O986" s="50"/>
      <c r="P986" s="16">
        <f t="shared" si="40"/>
        <v>0</v>
      </c>
    </row>
    <row r="987" spans="1:16" ht="22.35" customHeight="1" outlineLevel="2">
      <c r="A987" s="14" t="s">
        <v>1381</v>
      </c>
      <c r="B987" s="15" t="s">
        <v>1382</v>
      </c>
      <c r="C987" s="15" t="s">
        <v>2470</v>
      </c>
      <c r="D987" s="33" t="s">
        <v>2882</v>
      </c>
      <c r="E987" s="42">
        <v>13415.16</v>
      </c>
      <c r="F987" s="42">
        <v>1</v>
      </c>
      <c r="G987" s="42">
        <v>13415.16</v>
      </c>
      <c r="N987" s="50">
        <f t="shared" si="39"/>
        <v>1582.9888799999999</v>
      </c>
      <c r="O987" s="50"/>
      <c r="P987" s="16">
        <f t="shared" si="40"/>
        <v>0</v>
      </c>
    </row>
    <row r="988" spans="1:16" ht="11.85" customHeight="1" outlineLevel="2">
      <c r="A988" s="14" t="s">
        <v>1383</v>
      </c>
      <c r="B988" s="15" t="s">
        <v>1384</v>
      </c>
      <c r="C988" s="15" t="s">
        <v>2470</v>
      </c>
      <c r="D988" s="33" t="s">
        <v>2882</v>
      </c>
      <c r="E988" s="42">
        <v>5070.22</v>
      </c>
      <c r="F988" s="42">
        <v>8</v>
      </c>
      <c r="G988" s="42">
        <v>633.78</v>
      </c>
      <c r="N988" s="50">
        <f t="shared" si="39"/>
        <v>74.78604</v>
      </c>
      <c r="O988" s="50"/>
      <c r="P988" s="16">
        <f t="shared" si="40"/>
        <v>0</v>
      </c>
    </row>
    <row r="989" spans="1:16" ht="11.85" customHeight="1" outlineLevel="2">
      <c r="A989" s="14" t="s">
        <v>1385</v>
      </c>
      <c r="B989" s="15" t="s">
        <v>1386</v>
      </c>
      <c r="C989" s="15" t="s">
        <v>2470</v>
      </c>
      <c r="D989" s="33" t="s">
        <v>2882</v>
      </c>
      <c r="E989" s="42">
        <v>5045.5200000000004</v>
      </c>
      <c r="F989" s="42">
        <v>1</v>
      </c>
      <c r="G989" s="42">
        <v>5045.5200000000004</v>
      </c>
      <c r="N989" s="50">
        <f t="shared" si="39"/>
        <v>595.37135999999998</v>
      </c>
      <c r="O989" s="50"/>
      <c r="P989" s="16">
        <f t="shared" si="40"/>
        <v>0</v>
      </c>
    </row>
    <row r="990" spans="1:16" ht="11.85" customHeight="1" outlineLevel="2">
      <c r="A990" s="14" t="s">
        <v>160</v>
      </c>
      <c r="B990" s="15" t="s">
        <v>161</v>
      </c>
      <c r="C990" s="15" t="s">
        <v>2470</v>
      </c>
      <c r="D990" s="33" t="s">
        <v>2882</v>
      </c>
      <c r="E990" s="42">
        <v>3022.32</v>
      </c>
      <c r="F990" s="42">
        <v>1</v>
      </c>
      <c r="G990" s="42">
        <v>3022.32</v>
      </c>
      <c r="N990" s="50">
        <f t="shared" si="39"/>
        <v>356.63376</v>
      </c>
      <c r="O990" s="50"/>
      <c r="P990" s="16">
        <f t="shared" si="40"/>
        <v>0</v>
      </c>
    </row>
    <row r="991" spans="1:16" ht="11.85" customHeight="1" outlineLevel="2">
      <c r="A991" s="14" t="s">
        <v>162</v>
      </c>
      <c r="B991" s="15" t="s">
        <v>163</v>
      </c>
      <c r="C991" s="15" t="s">
        <v>2470</v>
      </c>
      <c r="D991" s="33" t="s">
        <v>2882</v>
      </c>
      <c r="E991" s="42">
        <v>1833.97</v>
      </c>
      <c r="F991" s="42">
        <v>4</v>
      </c>
      <c r="G991" s="42">
        <v>458.49</v>
      </c>
      <c r="N991" s="50">
        <f t="shared" si="39"/>
        <v>54.101820000000004</v>
      </c>
      <c r="O991" s="50"/>
      <c r="P991" s="16">
        <f t="shared" si="40"/>
        <v>0</v>
      </c>
    </row>
    <row r="992" spans="1:16" ht="11.85" customHeight="1" outlineLevel="2">
      <c r="A992" s="14" t="s">
        <v>164</v>
      </c>
      <c r="B992" s="15" t="s">
        <v>165</v>
      </c>
      <c r="C992" s="15" t="s">
        <v>2470</v>
      </c>
      <c r="D992" s="33" t="s">
        <v>2882</v>
      </c>
      <c r="E992" s="42">
        <v>28994.240000000002</v>
      </c>
      <c r="F992" s="42">
        <v>5</v>
      </c>
      <c r="G992" s="42">
        <v>5798.85</v>
      </c>
      <c r="N992" s="50">
        <f t="shared" si="39"/>
        <v>684.26430000000005</v>
      </c>
      <c r="O992" s="50"/>
      <c r="P992" s="16">
        <f t="shared" si="40"/>
        <v>0</v>
      </c>
    </row>
    <row r="993" spans="1:16" ht="11.85" customHeight="1" outlineLevel="2">
      <c r="A993" s="14" t="s">
        <v>3258</v>
      </c>
      <c r="B993" s="15" t="s">
        <v>3259</v>
      </c>
      <c r="C993" s="15" t="s">
        <v>2470</v>
      </c>
      <c r="D993" s="33" t="s">
        <v>2882</v>
      </c>
      <c r="E993" s="42">
        <v>11964.37</v>
      </c>
      <c r="F993" s="42">
        <v>5</v>
      </c>
      <c r="G993" s="42">
        <v>2392.87</v>
      </c>
      <c r="N993" s="50">
        <f t="shared" si="39"/>
        <v>282.35865999999999</v>
      </c>
      <c r="O993" s="50"/>
      <c r="P993" s="16">
        <f t="shared" si="40"/>
        <v>0</v>
      </c>
    </row>
    <row r="994" spans="1:16" ht="11.85" customHeight="1" outlineLevel="2">
      <c r="A994" s="14" t="s">
        <v>3260</v>
      </c>
      <c r="B994" s="15" t="s">
        <v>3261</v>
      </c>
      <c r="C994" s="15" t="s">
        <v>2470</v>
      </c>
      <c r="D994" s="33" t="s">
        <v>2882</v>
      </c>
      <c r="E994" s="42">
        <v>10573.61</v>
      </c>
      <c r="F994" s="42">
        <v>1</v>
      </c>
      <c r="G994" s="42">
        <v>10573.61</v>
      </c>
      <c r="N994" s="50">
        <f t="shared" si="39"/>
        <v>1247.6859800000002</v>
      </c>
      <c r="O994" s="50"/>
      <c r="P994" s="16">
        <f t="shared" si="40"/>
        <v>0</v>
      </c>
    </row>
    <row r="995" spans="1:16" ht="11.85" customHeight="1" outlineLevel="2">
      <c r="A995" s="14" t="s">
        <v>3262</v>
      </c>
      <c r="B995" s="15" t="s">
        <v>3263</v>
      </c>
      <c r="C995" s="15" t="s">
        <v>2470</v>
      </c>
      <c r="D995" s="33" t="s">
        <v>2882</v>
      </c>
      <c r="E995" s="42">
        <v>17658.810000000001</v>
      </c>
      <c r="F995" s="42">
        <v>150</v>
      </c>
      <c r="G995" s="42">
        <v>117.73</v>
      </c>
      <c r="N995" s="50">
        <f t="shared" si="39"/>
        <v>13.892140000000001</v>
      </c>
      <c r="O995" s="50"/>
      <c r="P995" s="16">
        <f t="shared" si="40"/>
        <v>0</v>
      </c>
    </row>
    <row r="996" spans="1:16" ht="11.85" customHeight="1" outlineLevel="2">
      <c r="A996" s="14" t="s">
        <v>3264</v>
      </c>
      <c r="B996" s="15" t="s">
        <v>3265</v>
      </c>
      <c r="C996" s="15" t="s">
        <v>2470</v>
      </c>
      <c r="D996" s="33" t="s">
        <v>2882</v>
      </c>
      <c r="E996" s="42">
        <v>75385.820000000007</v>
      </c>
      <c r="F996" s="42">
        <v>58</v>
      </c>
      <c r="G996" s="42">
        <v>1299.76</v>
      </c>
      <c r="N996" s="50">
        <f t="shared" si="39"/>
        <v>153.37168</v>
      </c>
      <c r="O996" s="50"/>
      <c r="P996" s="16">
        <f t="shared" si="40"/>
        <v>0</v>
      </c>
    </row>
    <row r="997" spans="1:16" ht="11.85" customHeight="1" outlineLevel="2">
      <c r="A997" s="14" t="s">
        <v>3266</v>
      </c>
      <c r="B997" s="15" t="s">
        <v>3267</v>
      </c>
      <c r="C997" s="15" t="s">
        <v>2470</v>
      </c>
      <c r="D997" s="33" t="s">
        <v>2882</v>
      </c>
      <c r="E997" s="42">
        <v>33571.879999999997</v>
      </c>
      <c r="F997" s="42">
        <v>55</v>
      </c>
      <c r="G997" s="42">
        <v>610.4</v>
      </c>
      <c r="N997" s="50">
        <f t="shared" si="39"/>
        <v>72.027199999999993</v>
      </c>
      <c r="O997" s="50"/>
      <c r="P997" s="16">
        <f t="shared" si="40"/>
        <v>0</v>
      </c>
    </row>
    <row r="998" spans="1:16" ht="11.85" customHeight="1" outlineLevel="2">
      <c r="A998" s="14" t="s">
        <v>3376</v>
      </c>
      <c r="B998" s="15" t="s">
        <v>3377</v>
      </c>
      <c r="C998" s="15" t="s">
        <v>2470</v>
      </c>
      <c r="D998" s="33" t="s">
        <v>2882</v>
      </c>
      <c r="E998" s="42">
        <v>220580.9</v>
      </c>
      <c r="F998" s="42">
        <v>25</v>
      </c>
      <c r="G998" s="42">
        <v>8823.24</v>
      </c>
      <c r="N998" s="50">
        <f t="shared" si="39"/>
        <v>1041.1423199999999</v>
      </c>
      <c r="O998" s="50"/>
      <c r="P998" s="16">
        <f t="shared" si="40"/>
        <v>0</v>
      </c>
    </row>
    <row r="999" spans="1:16" ht="11.85" customHeight="1" outlineLevel="2">
      <c r="A999" s="14" t="s">
        <v>3268</v>
      </c>
      <c r="B999" s="15" t="s">
        <v>3269</v>
      </c>
      <c r="C999" s="15" t="s">
        <v>2470</v>
      </c>
      <c r="D999" s="33" t="s">
        <v>2882</v>
      </c>
      <c r="E999" s="42">
        <v>6434.96</v>
      </c>
      <c r="F999" s="42">
        <v>4</v>
      </c>
      <c r="G999" s="42">
        <v>1608.74</v>
      </c>
      <c r="N999" s="50">
        <f t="shared" si="39"/>
        <v>189.83132000000001</v>
      </c>
      <c r="O999" s="50"/>
      <c r="P999" s="16">
        <f t="shared" si="40"/>
        <v>0</v>
      </c>
    </row>
    <row r="1000" spans="1:16" ht="11.85" customHeight="1" outlineLevel="2">
      <c r="A1000" s="14" t="s">
        <v>3270</v>
      </c>
      <c r="B1000" s="15" t="s">
        <v>3271</v>
      </c>
      <c r="C1000" s="15" t="s">
        <v>2470</v>
      </c>
      <c r="D1000" s="33" t="s">
        <v>2882</v>
      </c>
      <c r="E1000" s="42">
        <v>15102.28</v>
      </c>
      <c r="F1000" s="42">
        <v>10</v>
      </c>
      <c r="G1000" s="42">
        <v>1510.23</v>
      </c>
      <c r="N1000" s="50">
        <f t="shared" si="39"/>
        <v>178.20714000000001</v>
      </c>
      <c r="O1000" s="50"/>
      <c r="P1000" s="16">
        <f t="shared" si="40"/>
        <v>0</v>
      </c>
    </row>
    <row r="1001" spans="1:16" ht="11.85" customHeight="1" outlineLevel="2">
      <c r="A1001" s="14" t="s">
        <v>3272</v>
      </c>
      <c r="B1001" s="15" t="s">
        <v>3273</v>
      </c>
      <c r="C1001" s="15" t="s">
        <v>2470</v>
      </c>
      <c r="D1001" s="33" t="s">
        <v>2882</v>
      </c>
      <c r="E1001" s="42">
        <v>1575.84</v>
      </c>
      <c r="F1001" s="42">
        <v>7</v>
      </c>
      <c r="G1001" s="42">
        <v>225.12</v>
      </c>
      <c r="N1001" s="50">
        <f t="shared" si="39"/>
        <v>26.564160000000001</v>
      </c>
      <c r="O1001" s="50"/>
      <c r="P1001" s="16">
        <f t="shared" si="40"/>
        <v>0</v>
      </c>
    </row>
    <row r="1002" spans="1:16" ht="11.85" customHeight="1" outlineLevel="2">
      <c r="A1002" s="14" t="s">
        <v>3274</v>
      </c>
      <c r="B1002" s="15" t="s">
        <v>3275</v>
      </c>
      <c r="C1002" s="15" t="s">
        <v>2470</v>
      </c>
      <c r="D1002" s="33" t="s">
        <v>2882</v>
      </c>
      <c r="E1002" s="42">
        <v>11115.95</v>
      </c>
      <c r="F1002" s="42">
        <v>17</v>
      </c>
      <c r="G1002" s="42">
        <v>653.88</v>
      </c>
      <c r="N1002" s="50">
        <f t="shared" si="39"/>
        <v>77.157840000000007</v>
      </c>
      <c r="O1002" s="50"/>
      <c r="P1002" s="16">
        <f t="shared" si="40"/>
        <v>0</v>
      </c>
    </row>
    <row r="1003" spans="1:16" ht="11.85" customHeight="1" outlineLevel="2">
      <c r="A1003" s="14" t="s">
        <v>3276</v>
      </c>
      <c r="B1003" s="15" t="s">
        <v>3277</v>
      </c>
      <c r="C1003" s="15" t="s">
        <v>2470</v>
      </c>
      <c r="D1003" s="33" t="s">
        <v>2882</v>
      </c>
      <c r="E1003" s="42">
        <v>7987.9</v>
      </c>
      <c r="F1003" s="42">
        <v>3</v>
      </c>
      <c r="G1003" s="42">
        <v>2662.63</v>
      </c>
      <c r="N1003" s="50">
        <f t="shared" si="39"/>
        <v>314.19034000000005</v>
      </c>
      <c r="O1003" s="50"/>
      <c r="P1003" s="16">
        <f t="shared" si="40"/>
        <v>0</v>
      </c>
    </row>
    <row r="1004" spans="1:16" ht="11.85" customHeight="1" outlineLevel="2">
      <c r="A1004" s="14" t="s">
        <v>3278</v>
      </c>
      <c r="B1004" s="15" t="s">
        <v>3279</v>
      </c>
      <c r="C1004" s="15" t="s">
        <v>2470</v>
      </c>
      <c r="D1004" s="33" t="s">
        <v>2882</v>
      </c>
      <c r="E1004" s="42">
        <v>831.96</v>
      </c>
      <c r="F1004" s="42">
        <v>1</v>
      </c>
      <c r="G1004" s="42">
        <v>831.96</v>
      </c>
      <c r="N1004" s="50">
        <f t="shared" si="39"/>
        <v>98.17128000000001</v>
      </c>
      <c r="O1004" s="50"/>
      <c r="P1004" s="16">
        <f t="shared" si="40"/>
        <v>0</v>
      </c>
    </row>
    <row r="1005" spans="1:16" ht="22.35" customHeight="1" outlineLevel="2">
      <c r="A1005" s="14" t="s">
        <v>3282</v>
      </c>
      <c r="B1005" s="15" t="s">
        <v>3283</v>
      </c>
      <c r="C1005" s="15" t="s">
        <v>2470</v>
      </c>
      <c r="D1005" s="33" t="s">
        <v>2882</v>
      </c>
      <c r="E1005" s="42">
        <v>23813.45</v>
      </c>
      <c r="F1005" s="42">
        <v>1</v>
      </c>
      <c r="G1005" s="42">
        <v>23813.45</v>
      </c>
      <c r="N1005" s="50">
        <f t="shared" si="39"/>
        <v>2809.9871000000003</v>
      </c>
      <c r="O1005" s="50"/>
      <c r="P1005" s="16">
        <f t="shared" si="40"/>
        <v>0</v>
      </c>
    </row>
    <row r="1006" spans="1:16" ht="11.85" customHeight="1" outlineLevel="2">
      <c r="A1006" s="14" t="s">
        <v>3284</v>
      </c>
      <c r="B1006" s="15" t="s">
        <v>3285</v>
      </c>
      <c r="C1006" s="15" t="s">
        <v>2470</v>
      </c>
      <c r="D1006" s="33" t="s">
        <v>2882</v>
      </c>
      <c r="E1006" s="42">
        <v>28040.09</v>
      </c>
      <c r="F1006" s="42">
        <v>1</v>
      </c>
      <c r="G1006" s="42">
        <v>28040.09</v>
      </c>
      <c r="N1006" s="50">
        <f t="shared" si="39"/>
        <v>3308.7306200000003</v>
      </c>
      <c r="O1006" s="50"/>
      <c r="P1006" s="16">
        <f t="shared" si="40"/>
        <v>0</v>
      </c>
    </row>
    <row r="1007" spans="1:16" ht="11.85" customHeight="1" outlineLevel="2">
      <c r="A1007" s="14" t="s">
        <v>3286</v>
      </c>
      <c r="B1007" s="15" t="s">
        <v>3287</v>
      </c>
      <c r="C1007" s="15" t="s">
        <v>2470</v>
      </c>
      <c r="D1007" s="33" t="s">
        <v>2882</v>
      </c>
      <c r="E1007" s="42">
        <v>6949.03</v>
      </c>
      <c r="F1007" s="42">
        <v>9</v>
      </c>
      <c r="G1007" s="42">
        <v>772.11</v>
      </c>
      <c r="N1007" s="50">
        <f t="shared" si="39"/>
        <v>91.108980000000003</v>
      </c>
      <c r="O1007" s="50"/>
      <c r="P1007" s="16">
        <f t="shared" si="40"/>
        <v>0</v>
      </c>
    </row>
    <row r="1008" spans="1:16" ht="11.85" customHeight="1" outlineLevel="2">
      <c r="A1008" s="14" t="s">
        <v>3288</v>
      </c>
      <c r="B1008" s="15" t="s">
        <v>3289</v>
      </c>
      <c r="C1008" s="15" t="s">
        <v>2470</v>
      </c>
      <c r="D1008" s="33" t="s">
        <v>2882</v>
      </c>
      <c r="E1008" s="42">
        <v>14572.06</v>
      </c>
      <c r="F1008" s="42">
        <v>1</v>
      </c>
      <c r="G1008" s="42">
        <v>14572.06</v>
      </c>
      <c r="N1008" s="50">
        <f t="shared" si="39"/>
        <v>1719.5030799999997</v>
      </c>
      <c r="O1008" s="50"/>
      <c r="P1008" s="16">
        <f t="shared" si="40"/>
        <v>0</v>
      </c>
    </row>
    <row r="1009" spans="1:16" ht="11.85" customHeight="1" outlineLevel="2">
      <c r="A1009" s="14" t="s">
        <v>3290</v>
      </c>
      <c r="B1009" s="15" t="s">
        <v>3291</v>
      </c>
      <c r="C1009" s="15" t="s">
        <v>2470</v>
      </c>
      <c r="D1009" s="33" t="s">
        <v>2882</v>
      </c>
      <c r="E1009" s="42">
        <v>5764.88</v>
      </c>
      <c r="F1009" s="42">
        <v>1</v>
      </c>
      <c r="G1009" s="42">
        <v>5764.88</v>
      </c>
      <c r="N1009" s="50">
        <f t="shared" si="39"/>
        <v>680.25584000000003</v>
      </c>
      <c r="O1009" s="50"/>
      <c r="P1009" s="16">
        <f t="shared" si="40"/>
        <v>0</v>
      </c>
    </row>
    <row r="1010" spans="1:16" ht="11.85" customHeight="1" outlineLevel="2">
      <c r="A1010" s="14" t="s">
        <v>3292</v>
      </c>
      <c r="B1010" s="15" t="s">
        <v>3293</v>
      </c>
      <c r="C1010" s="15" t="s">
        <v>2470</v>
      </c>
      <c r="D1010" s="33" t="s">
        <v>2882</v>
      </c>
      <c r="E1010" s="42">
        <v>2631.66</v>
      </c>
      <c r="F1010" s="42">
        <v>100</v>
      </c>
      <c r="G1010" s="42">
        <v>26.32</v>
      </c>
      <c r="N1010" s="50">
        <f t="shared" si="39"/>
        <v>3.1057600000000001</v>
      </c>
      <c r="O1010" s="50"/>
      <c r="P1010" s="16">
        <f t="shared" si="40"/>
        <v>0</v>
      </c>
    </row>
    <row r="1011" spans="1:16" ht="11.85" customHeight="1" outlineLevel="2">
      <c r="A1011" s="14" t="s">
        <v>3294</v>
      </c>
      <c r="B1011" s="15" t="s">
        <v>3295</v>
      </c>
      <c r="C1011" s="15" t="s">
        <v>2470</v>
      </c>
      <c r="D1011" s="33" t="s">
        <v>2882</v>
      </c>
      <c r="E1011" s="42">
        <v>619.45000000000005</v>
      </c>
      <c r="F1011" s="42">
        <v>5</v>
      </c>
      <c r="G1011" s="42">
        <v>123.89</v>
      </c>
      <c r="N1011" s="50">
        <f t="shared" si="39"/>
        <v>14.619020000000001</v>
      </c>
      <c r="O1011" s="50"/>
      <c r="P1011" s="16">
        <f t="shared" si="40"/>
        <v>0</v>
      </c>
    </row>
    <row r="1012" spans="1:16" ht="11.85" customHeight="1" outlineLevel="2">
      <c r="A1012" s="14" t="s">
        <v>3296</v>
      </c>
      <c r="B1012" s="15" t="s">
        <v>3297</v>
      </c>
      <c r="C1012" s="15" t="s">
        <v>2470</v>
      </c>
      <c r="D1012" s="33" t="s">
        <v>2882</v>
      </c>
      <c r="E1012" s="42">
        <v>1332.92</v>
      </c>
      <c r="F1012" s="42">
        <v>3</v>
      </c>
      <c r="G1012" s="42">
        <v>444.31</v>
      </c>
      <c r="N1012" s="50">
        <f t="shared" si="39"/>
        <v>52.428580000000004</v>
      </c>
      <c r="O1012" s="50"/>
      <c r="P1012" s="16">
        <f t="shared" si="40"/>
        <v>0</v>
      </c>
    </row>
    <row r="1013" spans="1:16" ht="11.85" customHeight="1" outlineLevel="2">
      <c r="A1013" s="14" t="s">
        <v>3298</v>
      </c>
      <c r="B1013" s="15" t="s">
        <v>3299</v>
      </c>
      <c r="C1013" s="15" t="s">
        <v>2470</v>
      </c>
      <c r="D1013" s="33" t="s">
        <v>2882</v>
      </c>
      <c r="E1013" s="42">
        <v>6474.25</v>
      </c>
      <c r="F1013" s="42">
        <v>3</v>
      </c>
      <c r="G1013" s="42">
        <v>2158.08</v>
      </c>
      <c r="N1013" s="50">
        <f t="shared" si="39"/>
        <v>254.65344000000002</v>
      </c>
      <c r="O1013" s="50"/>
      <c r="P1013" s="16">
        <f t="shared" si="40"/>
        <v>0</v>
      </c>
    </row>
    <row r="1014" spans="1:16" ht="11.85" customHeight="1" outlineLevel="2">
      <c r="A1014" s="14" t="s">
        <v>3300</v>
      </c>
      <c r="B1014" s="15" t="s">
        <v>3301</v>
      </c>
      <c r="C1014" s="15" t="s">
        <v>2470</v>
      </c>
      <c r="D1014" s="33" t="s">
        <v>2882</v>
      </c>
      <c r="E1014" s="42">
        <v>6609.13</v>
      </c>
      <c r="F1014" s="42">
        <v>3</v>
      </c>
      <c r="G1014" s="42">
        <v>2203.04</v>
      </c>
      <c r="N1014" s="50">
        <f t="shared" si="39"/>
        <v>259.95872000000003</v>
      </c>
      <c r="O1014" s="50"/>
      <c r="P1014" s="16">
        <f t="shared" si="40"/>
        <v>0</v>
      </c>
    </row>
    <row r="1015" spans="1:16" ht="11.85" customHeight="1" outlineLevel="2">
      <c r="A1015" s="14" t="s">
        <v>3302</v>
      </c>
      <c r="B1015" s="15" t="s">
        <v>3303</v>
      </c>
      <c r="C1015" s="15" t="s">
        <v>2470</v>
      </c>
      <c r="D1015" s="33" t="s">
        <v>2882</v>
      </c>
      <c r="E1015" s="42">
        <v>13537.62</v>
      </c>
      <c r="F1015" s="42">
        <v>3</v>
      </c>
      <c r="G1015" s="42">
        <v>4512.54</v>
      </c>
      <c r="N1015" s="50">
        <f t="shared" si="39"/>
        <v>532.47972000000004</v>
      </c>
      <c r="O1015" s="50"/>
      <c r="P1015" s="16">
        <f t="shared" si="40"/>
        <v>0</v>
      </c>
    </row>
    <row r="1016" spans="1:16" ht="11.85" customHeight="1" outlineLevel="2">
      <c r="A1016" s="14" t="s">
        <v>3304</v>
      </c>
      <c r="B1016" s="15" t="s">
        <v>3305</v>
      </c>
      <c r="C1016" s="15" t="s">
        <v>2470</v>
      </c>
      <c r="D1016" s="33" t="s">
        <v>2882</v>
      </c>
      <c r="E1016" s="42">
        <v>14041.33</v>
      </c>
      <c r="F1016" s="42">
        <v>3</v>
      </c>
      <c r="G1016" s="42">
        <v>4680.4399999999996</v>
      </c>
      <c r="N1016" s="50">
        <f t="shared" si="39"/>
        <v>552.29192</v>
      </c>
      <c r="O1016" s="50"/>
      <c r="P1016" s="16">
        <f t="shared" si="40"/>
        <v>0</v>
      </c>
    </row>
    <row r="1017" spans="1:16" ht="11.85" customHeight="1" outlineLevel="2">
      <c r="A1017" s="14" t="s">
        <v>3306</v>
      </c>
      <c r="B1017" s="15" t="s">
        <v>3307</v>
      </c>
      <c r="C1017" s="15" t="s">
        <v>2470</v>
      </c>
      <c r="D1017" s="33" t="s">
        <v>2882</v>
      </c>
      <c r="E1017" s="42">
        <v>1394.81</v>
      </c>
      <c r="F1017" s="42">
        <v>3</v>
      </c>
      <c r="G1017" s="42">
        <v>464.94</v>
      </c>
      <c r="N1017" s="50">
        <f t="shared" si="39"/>
        <v>54.862920000000003</v>
      </c>
      <c r="O1017" s="50"/>
      <c r="P1017" s="16">
        <f t="shared" si="40"/>
        <v>0</v>
      </c>
    </row>
    <row r="1018" spans="1:16" ht="11.85" customHeight="1" outlineLevel="2">
      <c r="A1018" s="14" t="s">
        <v>3308</v>
      </c>
      <c r="B1018" s="15" t="s">
        <v>3309</v>
      </c>
      <c r="C1018" s="15" t="s">
        <v>2470</v>
      </c>
      <c r="D1018" s="33" t="s">
        <v>2882</v>
      </c>
      <c r="E1018" s="42">
        <v>2392.87</v>
      </c>
      <c r="F1018" s="42">
        <v>1</v>
      </c>
      <c r="G1018" s="42">
        <v>2392.87</v>
      </c>
      <c r="N1018" s="50">
        <f t="shared" si="39"/>
        <v>282.35865999999999</v>
      </c>
      <c r="O1018" s="50"/>
      <c r="P1018" s="16">
        <f t="shared" si="40"/>
        <v>0</v>
      </c>
    </row>
    <row r="1019" spans="1:16" ht="11.85" customHeight="1" outlineLevel="2">
      <c r="A1019" s="14" t="s">
        <v>3310</v>
      </c>
      <c r="B1019" s="15" t="s">
        <v>3311</v>
      </c>
      <c r="C1019" s="15" t="s">
        <v>2470</v>
      </c>
      <c r="D1019" s="33" t="s">
        <v>2882</v>
      </c>
      <c r="E1019" s="42">
        <v>1086.93</v>
      </c>
      <c r="F1019" s="42">
        <v>1</v>
      </c>
      <c r="G1019" s="42">
        <v>1086.93</v>
      </c>
      <c r="N1019" s="50">
        <f t="shared" si="39"/>
        <v>128.25773999999998</v>
      </c>
      <c r="O1019" s="50"/>
      <c r="P1019" s="16">
        <f t="shared" si="40"/>
        <v>0</v>
      </c>
    </row>
    <row r="1020" spans="1:16" ht="11.85" customHeight="1" outlineLevel="2">
      <c r="A1020" s="14" t="s">
        <v>3312</v>
      </c>
      <c r="B1020" s="15" t="s">
        <v>3313</v>
      </c>
      <c r="C1020" s="15" t="s">
        <v>2470</v>
      </c>
      <c r="D1020" s="33" t="s">
        <v>2882</v>
      </c>
      <c r="E1020" s="42">
        <v>566.4</v>
      </c>
      <c r="F1020" s="42">
        <v>1</v>
      </c>
      <c r="G1020" s="42">
        <v>566.4</v>
      </c>
      <c r="N1020" s="50">
        <f t="shared" si="39"/>
        <v>66.8352</v>
      </c>
      <c r="O1020" s="50"/>
      <c r="P1020" s="16">
        <f t="shared" si="40"/>
        <v>0</v>
      </c>
    </row>
    <row r="1021" spans="1:16" ht="11.85" customHeight="1" outlineLevel="2">
      <c r="A1021" s="14" t="s">
        <v>3314</v>
      </c>
      <c r="B1021" s="15" t="s">
        <v>3315</v>
      </c>
      <c r="C1021" s="15" t="s">
        <v>2470</v>
      </c>
      <c r="D1021" s="33" t="s">
        <v>2882</v>
      </c>
      <c r="E1021" s="42">
        <v>23978.7</v>
      </c>
      <c r="F1021" s="42">
        <v>4</v>
      </c>
      <c r="G1021" s="42">
        <v>5994.68</v>
      </c>
      <c r="N1021" s="50">
        <f t="shared" si="39"/>
        <v>707.37224000000003</v>
      </c>
      <c r="O1021" s="50"/>
      <c r="P1021" s="16">
        <f t="shared" si="40"/>
        <v>0</v>
      </c>
    </row>
    <row r="1022" spans="1:16" ht="11.85" customHeight="1" outlineLevel="2">
      <c r="A1022" s="14" t="s">
        <v>3316</v>
      </c>
      <c r="B1022" s="15" t="s">
        <v>3317</v>
      </c>
      <c r="C1022" s="15" t="s">
        <v>2470</v>
      </c>
      <c r="D1022" s="33" t="s">
        <v>2882</v>
      </c>
      <c r="E1022" s="42">
        <v>6566.17</v>
      </c>
      <c r="F1022" s="42">
        <v>4</v>
      </c>
      <c r="G1022" s="42">
        <v>1641.54</v>
      </c>
      <c r="N1022" s="50">
        <f t="shared" si="39"/>
        <v>193.70171999999999</v>
      </c>
      <c r="O1022" s="50"/>
      <c r="P1022" s="16">
        <f t="shared" si="40"/>
        <v>0</v>
      </c>
    </row>
    <row r="1023" spans="1:16" ht="11.85" customHeight="1" outlineLevel="2">
      <c r="A1023" s="14" t="s">
        <v>257</v>
      </c>
      <c r="B1023" s="15" t="s">
        <v>258</v>
      </c>
      <c r="C1023" s="15" t="s">
        <v>2470</v>
      </c>
      <c r="D1023" s="33" t="s">
        <v>2882</v>
      </c>
      <c r="E1023" s="42">
        <v>945.76</v>
      </c>
      <c r="F1023" s="42">
        <v>4</v>
      </c>
      <c r="G1023" s="42">
        <v>236.44</v>
      </c>
      <c r="N1023" s="50">
        <f t="shared" si="39"/>
        <v>27.899919999999998</v>
      </c>
      <c r="O1023" s="50"/>
      <c r="P1023" s="16">
        <f t="shared" si="40"/>
        <v>0</v>
      </c>
    </row>
    <row r="1024" spans="1:16" ht="11.85" customHeight="1" outlineLevel="2">
      <c r="A1024" s="14" t="s">
        <v>259</v>
      </c>
      <c r="B1024" s="15" t="s">
        <v>260</v>
      </c>
      <c r="C1024" s="15" t="s">
        <v>2470</v>
      </c>
      <c r="D1024" s="33" t="s">
        <v>2882</v>
      </c>
      <c r="E1024" s="42">
        <v>2574.5300000000002</v>
      </c>
      <c r="F1024" s="42">
        <v>2</v>
      </c>
      <c r="G1024" s="42">
        <v>1287.27</v>
      </c>
      <c r="N1024" s="50">
        <f t="shared" si="39"/>
        <v>151.89786000000001</v>
      </c>
      <c r="O1024" s="50"/>
      <c r="P1024" s="16">
        <f t="shared" si="40"/>
        <v>0</v>
      </c>
    </row>
    <row r="1025" spans="1:16" ht="11.85" customHeight="1" outlineLevel="2">
      <c r="A1025" s="14" t="s">
        <v>261</v>
      </c>
      <c r="B1025" s="15" t="s">
        <v>262</v>
      </c>
      <c r="C1025" s="15" t="s">
        <v>2470</v>
      </c>
      <c r="D1025" s="33" t="s">
        <v>2882</v>
      </c>
      <c r="E1025" s="42">
        <v>855.3</v>
      </c>
      <c r="F1025" s="42">
        <v>2</v>
      </c>
      <c r="G1025" s="42">
        <v>427.65</v>
      </c>
      <c r="N1025" s="50">
        <f t="shared" si="39"/>
        <v>50.462699999999998</v>
      </c>
      <c r="O1025" s="50"/>
      <c r="P1025" s="16">
        <f t="shared" si="40"/>
        <v>0</v>
      </c>
    </row>
    <row r="1026" spans="1:16" ht="11.85" customHeight="1" outlineLevel="2">
      <c r="A1026" s="14" t="s">
        <v>263</v>
      </c>
      <c r="B1026" s="15" t="s">
        <v>264</v>
      </c>
      <c r="C1026" s="15" t="s">
        <v>2470</v>
      </c>
      <c r="D1026" s="33" t="s">
        <v>2882</v>
      </c>
      <c r="E1026" s="42">
        <v>13232.25</v>
      </c>
      <c r="F1026" s="42">
        <v>44</v>
      </c>
      <c r="G1026" s="42">
        <v>300.73</v>
      </c>
      <c r="N1026" s="50">
        <f t="shared" si="39"/>
        <v>35.486139999999999</v>
      </c>
      <c r="O1026" s="50"/>
      <c r="P1026" s="16">
        <f t="shared" si="40"/>
        <v>0</v>
      </c>
    </row>
    <row r="1027" spans="1:16" ht="11.85" customHeight="1" outlineLevel="2">
      <c r="A1027" s="14" t="s">
        <v>265</v>
      </c>
      <c r="B1027" s="15" t="s">
        <v>266</v>
      </c>
      <c r="C1027" s="15" t="s">
        <v>2470</v>
      </c>
      <c r="D1027" s="33" t="s">
        <v>2882</v>
      </c>
      <c r="E1027" s="42">
        <v>3518.47</v>
      </c>
      <c r="F1027" s="42">
        <v>5</v>
      </c>
      <c r="G1027" s="42">
        <v>703.69</v>
      </c>
      <c r="N1027" s="50">
        <f t="shared" ref="N1027:N1074" si="41">G1027*1.18*0.1</f>
        <v>83.035420000000002</v>
      </c>
      <c r="O1027" s="50"/>
      <c r="P1027" s="16">
        <f t="shared" si="40"/>
        <v>0</v>
      </c>
    </row>
    <row r="1028" spans="1:16" ht="11.85" customHeight="1" outlineLevel="2">
      <c r="A1028" s="14" t="s">
        <v>267</v>
      </c>
      <c r="B1028" s="15" t="s">
        <v>268</v>
      </c>
      <c r="C1028" s="15" t="s">
        <v>2470</v>
      </c>
      <c r="D1028" s="33" t="s">
        <v>2882</v>
      </c>
      <c r="E1028" s="42">
        <v>1034.1400000000001</v>
      </c>
      <c r="F1028" s="42">
        <v>2</v>
      </c>
      <c r="G1028" s="42">
        <v>517.07000000000005</v>
      </c>
      <c r="N1028" s="50">
        <f t="shared" si="41"/>
        <v>61.014260000000007</v>
      </c>
      <c r="O1028" s="50"/>
      <c r="P1028" s="16">
        <f t="shared" si="40"/>
        <v>0</v>
      </c>
    </row>
    <row r="1029" spans="1:16" ht="11.85" customHeight="1" outlineLevel="2">
      <c r="A1029" s="14" t="s">
        <v>269</v>
      </c>
      <c r="B1029" s="15" t="s">
        <v>270</v>
      </c>
      <c r="C1029" s="15" t="s">
        <v>2470</v>
      </c>
      <c r="D1029" s="33" t="s">
        <v>2882</v>
      </c>
      <c r="E1029" s="42">
        <v>806.38</v>
      </c>
      <c r="F1029" s="42">
        <v>5</v>
      </c>
      <c r="G1029" s="42">
        <v>161.28</v>
      </c>
      <c r="N1029" s="50">
        <f t="shared" si="41"/>
        <v>19.031040000000001</v>
      </c>
      <c r="O1029" s="50"/>
      <c r="P1029" s="16">
        <f t="shared" si="40"/>
        <v>0</v>
      </c>
    </row>
    <row r="1030" spans="1:16" ht="11.85" customHeight="1" outlineLevel="2">
      <c r="A1030" s="14" t="s">
        <v>271</v>
      </c>
      <c r="B1030" s="15" t="s">
        <v>272</v>
      </c>
      <c r="C1030" s="15" t="s">
        <v>2470</v>
      </c>
      <c r="D1030" s="33" t="s">
        <v>2882</v>
      </c>
      <c r="E1030" s="42">
        <v>2723.13</v>
      </c>
      <c r="F1030" s="42">
        <v>5</v>
      </c>
      <c r="G1030" s="42">
        <v>544.63</v>
      </c>
      <c r="N1030" s="50">
        <f t="shared" si="41"/>
        <v>64.26634</v>
      </c>
      <c r="O1030" s="50"/>
      <c r="P1030" s="16">
        <f t="shared" si="40"/>
        <v>0</v>
      </c>
    </row>
    <row r="1031" spans="1:16" ht="11.85" customHeight="1" outlineLevel="2">
      <c r="A1031" s="14" t="s">
        <v>273</v>
      </c>
      <c r="B1031" s="15" t="s">
        <v>274</v>
      </c>
      <c r="C1031" s="15" t="s">
        <v>2470</v>
      </c>
      <c r="D1031" s="33" t="s">
        <v>2882</v>
      </c>
      <c r="E1031" s="42">
        <v>10327.07</v>
      </c>
      <c r="F1031" s="42">
        <v>4</v>
      </c>
      <c r="G1031" s="42">
        <v>2581.77</v>
      </c>
      <c r="N1031" s="50">
        <f t="shared" si="41"/>
        <v>304.64885999999996</v>
      </c>
      <c r="O1031" s="50"/>
      <c r="P1031" s="16">
        <f t="shared" si="40"/>
        <v>0</v>
      </c>
    </row>
    <row r="1032" spans="1:16" ht="11.85" customHeight="1" outlineLevel="2">
      <c r="A1032" s="14" t="s">
        <v>275</v>
      </c>
      <c r="B1032" s="15" t="s">
        <v>276</v>
      </c>
      <c r="C1032" s="15" t="s">
        <v>2470</v>
      </c>
      <c r="D1032" s="33" t="s">
        <v>2882</v>
      </c>
      <c r="E1032" s="42">
        <v>5949.8</v>
      </c>
      <c r="F1032" s="42">
        <v>3</v>
      </c>
      <c r="G1032" s="42">
        <v>1983.27</v>
      </c>
      <c r="N1032" s="50">
        <f t="shared" si="41"/>
        <v>234.02585999999997</v>
      </c>
      <c r="O1032" s="50"/>
      <c r="P1032" s="16">
        <f t="shared" si="40"/>
        <v>0</v>
      </c>
    </row>
    <row r="1033" spans="1:16" ht="11.85" customHeight="1" outlineLevel="2">
      <c r="A1033" s="14" t="s">
        <v>277</v>
      </c>
      <c r="B1033" s="15" t="s">
        <v>278</v>
      </c>
      <c r="C1033" s="15" t="s">
        <v>2470</v>
      </c>
      <c r="D1033" s="33" t="s">
        <v>2882</v>
      </c>
      <c r="E1033" s="42">
        <v>882.6</v>
      </c>
      <c r="F1033" s="42">
        <v>6</v>
      </c>
      <c r="G1033" s="42">
        <v>147.1</v>
      </c>
      <c r="N1033" s="50">
        <f t="shared" si="41"/>
        <v>17.357799999999997</v>
      </c>
      <c r="O1033" s="50"/>
      <c r="P1033" s="16">
        <f t="shared" si="40"/>
        <v>0</v>
      </c>
    </row>
    <row r="1034" spans="1:16" ht="11.85" customHeight="1" outlineLevel="2">
      <c r="A1034" s="14" t="s">
        <v>279</v>
      </c>
      <c r="B1034" s="15" t="s">
        <v>280</v>
      </c>
      <c r="C1034" s="15" t="s">
        <v>2470</v>
      </c>
      <c r="D1034" s="33" t="s">
        <v>2882</v>
      </c>
      <c r="E1034" s="42">
        <v>3847.2</v>
      </c>
      <c r="F1034" s="42">
        <v>6</v>
      </c>
      <c r="G1034" s="42">
        <v>641.20000000000005</v>
      </c>
      <c r="N1034" s="50">
        <f t="shared" si="41"/>
        <v>75.661600000000007</v>
      </c>
      <c r="O1034" s="50"/>
      <c r="P1034" s="16">
        <f t="shared" si="40"/>
        <v>0</v>
      </c>
    </row>
    <row r="1035" spans="1:16" ht="11.85" customHeight="1" outlineLevel="2">
      <c r="A1035" s="14" t="s">
        <v>281</v>
      </c>
      <c r="B1035" s="15" t="s">
        <v>282</v>
      </c>
      <c r="C1035" s="15" t="s">
        <v>2470</v>
      </c>
      <c r="D1035" s="33" t="s">
        <v>2882</v>
      </c>
      <c r="E1035" s="42">
        <v>742.44</v>
      </c>
      <c r="F1035" s="42">
        <v>5</v>
      </c>
      <c r="G1035" s="42">
        <v>148.49</v>
      </c>
      <c r="N1035" s="50">
        <f t="shared" si="41"/>
        <v>17.521820000000002</v>
      </c>
      <c r="O1035" s="50"/>
      <c r="P1035" s="16">
        <f t="shared" si="40"/>
        <v>0</v>
      </c>
    </row>
    <row r="1036" spans="1:16" ht="11.85" customHeight="1" outlineLevel="2">
      <c r="A1036" s="14" t="s">
        <v>283</v>
      </c>
      <c r="B1036" s="15" t="s">
        <v>284</v>
      </c>
      <c r="C1036" s="15" t="s">
        <v>2470</v>
      </c>
      <c r="D1036" s="33" t="s">
        <v>2882</v>
      </c>
      <c r="E1036" s="42">
        <v>2277.3200000000002</v>
      </c>
      <c r="F1036" s="42">
        <v>2</v>
      </c>
      <c r="G1036" s="42">
        <v>1138.6600000000001</v>
      </c>
      <c r="N1036" s="50">
        <f t="shared" si="41"/>
        <v>134.36188000000001</v>
      </c>
      <c r="O1036" s="50"/>
      <c r="P1036" s="16">
        <f t="shared" si="40"/>
        <v>0</v>
      </c>
    </row>
    <row r="1037" spans="1:16" ht="11.85" customHeight="1" outlineLevel="2">
      <c r="A1037" s="14" t="s">
        <v>285</v>
      </c>
      <c r="B1037" s="15" t="s">
        <v>286</v>
      </c>
      <c r="C1037" s="15" t="s">
        <v>2470</v>
      </c>
      <c r="D1037" s="33" t="s">
        <v>2882</v>
      </c>
      <c r="E1037" s="42">
        <v>5472.66</v>
      </c>
      <c r="F1037" s="42">
        <v>3</v>
      </c>
      <c r="G1037" s="42">
        <v>1824.22</v>
      </c>
      <c r="N1037" s="50">
        <f t="shared" si="41"/>
        <v>215.25796000000003</v>
      </c>
      <c r="O1037" s="50"/>
      <c r="P1037" s="16">
        <f t="shared" si="40"/>
        <v>0</v>
      </c>
    </row>
    <row r="1038" spans="1:16" ht="11.85" customHeight="1" outlineLevel="2">
      <c r="A1038" s="14" t="s">
        <v>287</v>
      </c>
      <c r="B1038" s="15" t="s">
        <v>288</v>
      </c>
      <c r="C1038" s="15" t="s">
        <v>2470</v>
      </c>
      <c r="D1038" s="33" t="s">
        <v>2882</v>
      </c>
      <c r="E1038" s="42">
        <v>13484.67</v>
      </c>
      <c r="F1038" s="42">
        <v>5</v>
      </c>
      <c r="G1038" s="42">
        <v>2696.93</v>
      </c>
      <c r="N1038" s="50">
        <f t="shared" si="41"/>
        <v>318.23774000000003</v>
      </c>
      <c r="O1038" s="50"/>
      <c r="P1038" s="16">
        <f t="shared" ref="P1038:P1083" si="42">SUM(I1038:M1038)</f>
        <v>0</v>
      </c>
    </row>
    <row r="1039" spans="1:16" ht="11.85" customHeight="1" outlineLevel="2">
      <c r="A1039" s="14" t="s">
        <v>289</v>
      </c>
      <c r="B1039" s="15" t="s">
        <v>290</v>
      </c>
      <c r="C1039" s="15" t="s">
        <v>2470</v>
      </c>
      <c r="D1039" s="33" t="s">
        <v>2882</v>
      </c>
      <c r="E1039" s="42">
        <v>2012.83</v>
      </c>
      <c r="F1039" s="42">
        <v>3</v>
      </c>
      <c r="G1039" s="42">
        <v>670.94</v>
      </c>
      <c r="N1039" s="50">
        <f t="shared" si="41"/>
        <v>79.17092000000001</v>
      </c>
      <c r="O1039" s="50"/>
      <c r="P1039" s="16">
        <f t="shared" si="42"/>
        <v>0</v>
      </c>
    </row>
    <row r="1040" spans="1:16" ht="11.85" customHeight="1" outlineLevel="2">
      <c r="A1040" s="14" t="s">
        <v>291</v>
      </c>
      <c r="B1040" s="15" t="s">
        <v>292</v>
      </c>
      <c r="C1040" s="15" t="s">
        <v>2470</v>
      </c>
      <c r="D1040" s="33" t="s">
        <v>2882</v>
      </c>
      <c r="E1040" s="42">
        <v>3062.41</v>
      </c>
      <c r="F1040" s="42">
        <v>3</v>
      </c>
      <c r="G1040" s="42">
        <v>1020.8</v>
      </c>
      <c r="N1040" s="50">
        <f t="shared" si="41"/>
        <v>120.45439999999999</v>
      </c>
      <c r="O1040" s="50"/>
      <c r="P1040" s="16">
        <f t="shared" si="42"/>
        <v>0</v>
      </c>
    </row>
    <row r="1041" spans="1:16" ht="11.85" customHeight="1" outlineLevel="2">
      <c r="A1041" s="14" t="s">
        <v>293</v>
      </c>
      <c r="B1041" s="15" t="s">
        <v>294</v>
      </c>
      <c r="C1041" s="15" t="s">
        <v>2470</v>
      </c>
      <c r="D1041" s="33" t="s">
        <v>2882</v>
      </c>
      <c r="E1041" s="42">
        <v>18359.080000000002</v>
      </c>
      <c r="F1041" s="42">
        <v>11</v>
      </c>
      <c r="G1041" s="42">
        <v>1669.01</v>
      </c>
      <c r="N1041" s="50">
        <f t="shared" si="41"/>
        <v>196.94317999999998</v>
      </c>
      <c r="O1041" s="50"/>
      <c r="P1041" s="16">
        <f t="shared" si="42"/>
        <v>0</v>
      </c>
    </row>
    <row r="1042" spans="1:16" ht="11.85" customHeight="1" outlineLevel="2">
      <c r="A1042" s="14" t="s">
        <v>295</v>
      </c>
      <c r="B1042" s="15" t="s">
        <v>296</v>
      </c>
      <c r="C1042" s="15" t="s">
        <v>2470</v>
      </c>
      <c r="D1042" s="33" t="s">
        <v>2882</v>
      </c>
      <c r="E1042" s="42">
        <v>3938.12</v>
      </c>
      <c r="F1042" s="42">
        <v>2</v>
      </c>
      <c r="G1042" s="42">
        <v>1969.06</v>
      </c>
      <c r="N1042" s="50">
        <f t="shared" si="41"/>
        <v>232.34908000000001</v>
      </c>
      <c r="O1042" s="50"/>
      <c r="P1042" s="16">
        <f t="shared" si="42"/>
        <v>0</v>
      </c>
    </row>
    <row r="1043" spans="1:16" ht="11.85" customHeight="1" outlineLevel="2">
      <c r="A1043" s="14" t="s">
        <v>297</v>
      </c>
      <c r="B1043" s="15" t="s">
        <v>298</v>
      </c>
      <c r="C1043" s="15" t="s">
        <v>2470</v>
      </c>
      <c r="D1043" s="33" t="s">
        <v>2882</v>
      </c>
      <c r="E1043" s="42">
        <v>10272.08</v>
      </c>
      <c r="F1043" s="42">
        <v>10</v>
      </c>
      <c r="G1043" s="42">
        <v>1027.21</v>
      </c>
      <c r="N1043" s="50">
        <f t="shared" si="41"/>
        <v>121.21078</v>
      </c>
      <c r="O1043" s="50"/>
      <c r="P1043" s="16">
        <f t="shared" si="42"/>
        <v>0</v>
      </c>
    </row>
    <row r="1044" spans="1:16" ht="11.85" customHeight="1" outlineLevel="2">
      <c r="A1044" s="14" t="s">
        <v>299</v>
      </c>
      <c r="B1044" s="15" t="s">
        <v>300</v>
      </c>
      <c r="C1044" s="15" t="s">
        <v>2470</v>
      </c>
      <c r="D1044" s="33" t="s">
        <v>2882</v>
      </c>
      <c r="E1044" s="42">
        <v>11253.25</v>
      </c>
      <c r="F1044" s="42">
        <v>5</v>
      </c>
      <c r="G1044" s="42">
        <v>2250.65</v>
      </c>
      <c r="N1044" s="50">
        <f t="shared" si="41"/>
        <v>265.57670000000002</v>
      </c>
      <c r="O1044" s="50"/>
      <c r="P1044" s="16">
        <f t="shared" si="42"/>
        <v>0</v>
      </c>
    </row>
    <row r="1045" spans="1:16" ht="11.85" customHeight="1" outlineLevel="2">
      <c r="A1045" s="14" t="s">
        <v>301</v>
      </c>
      <c r="B1045" s="15" t="s">
        <v>302</v>
      </c>
      <c r="C1045" s="15" t="s">
        <v>2470</v>
      </c>
      <c r="D1045" s="33" t="s">
        <v>2882</v>
      </c>
      <c r="E1045" s="42">
        <v>788.15</v>
      </c>
      <c r="F1045" s="42">
        <v>3</v>
      </c>
      <c r="G1045" s="42">
        <v>262.72000000000003</v>
      </c>
      <c r="N1045" s="50">
        <f t="shared" si="41"/>
        <v>31.000960000000006</v>
      </c>
      <c r="O1045" s="50"/>
      <c r="P1045" s="16">
        <f t="shared" si="42"/>
        <v>0</v>
      </c>
    </row>
    <row r="1046" spans="1:16" ht="11.85" customHeight="1" outlineLevel="2">
      <c r="A1046" s="14" t="s">
        <v>303</v>
      </c>
      <c r="B1046" s="15" t="s">
        <v>304</v>
      </c>
      <c r="C1046" s="15" t="s">
        <v>2470</v>
      </c>
      <c r="D1046" s="33" t="s">
        <v>2882</v>
      </c>
      <c r="E1046" s="42">
        <v>683.24</v>
      </c>
      <c r="F1046" s="42">
        <v>1</v>
      </c>
      <c r="G1046" s="42">
        <v>683.24</v>
      </c>
      <c r="N1046" s="50">
        <f t="shared" si="41"/>
        <v>80.622320000000002</v>
      </c>
      <c r="O1046" s="50"/>
      <c r="P1046" s="16">
        <f t="shared" si="42"/>
        <v>0</v>
      </c>
    </row>
    <row r="1047" spans="1:16" ht="11.85" customHeight="1" outlineLevel="2">
      <c r="A1047" s="14" t="s">
        <v>305</v>
      </c>
      <c r="B1047" s="15" t="s">
        <v>306</v>
      </c>
      <c r="C1047" s="15" t="s">
        <v>2470</v>
      </c>
      <c r="D1047" s="33" t="s">
        <v>2882</v>
      </c>
      <c r="E1047" s="42">
        <v>3123.03</v>
      </c>
      <c r="F1047" s="42">
        <v>5</v>
      </c>
      <c r="G1047" s="42">
        <v>624.61</v>
      </c>
      <c r="N1047" s="50">
        <f t="shared" si="41"/>
        <v>73.703980000000001</v>
      </c>
      <c r="O1047" s="50"/>
      <c r="P1047" s="16">
        <f t="shared" si="42"/>
        <v>0</v>
      </c>
    </row>
    <row r="1048" spans="1:16" ht="11.85" customHeight="1" outlineLevel="2">
      <c r="A1048" s="14" t="s">
        <v>307</v>
      </c>
      <c r="B1048" s="15" t="s">
        <v>308</v>
      </c>
      <c r="C1048" s="15" t="s">
        <v>2470</v>
      </c>
      <c r="D1048" s="33" t="s">
        <v>2882</v>
      </c>
      <c r="E1048" s="42">
        <v>3178.58</v>
      </c>
      <c r="F1048" s="42">
        <v>2</v>
      </c>
      <c r="G1048" s="42">
        <v>1589.29</v>
      </c>
      <c r="N1048" s="50">
        <f t="shared" si="41"/>
        <v>187.53621999999999</v>
      </c>
      <c r="O1048" s="50"/>
      <c r="P1048" s="16">
        <f t="shared" si="42"/>
        <v>0</v>
      </c>
    </row>
    <row r="1049" spans="1:16" ht="11.85" customHeight="1" outlineLevel="2">
      <c r="A1049" s="14" t="s">
        <v>309</v>
      </c>
      <c r="B1049" s="15" t="s">
        <v>310</v>
      </c>
      <c r="C1049" s="15" t="s">
        <v>2470</v>
      </c>
      <c r="D1049" s="33" t="s">
        <v>2882</v>
      </c>
      <c r="E1049" s="42">
        <v>3962.84</v>
      </c>
      <c r="F1049" s="42">
        <v>3</v>
      </c>
      <c r="G1049" s="42">
        <v>1320.95</v>
      </c>
      <c r="N1049" s="50">
        <f t="shared" si="41"/>
        <v>155.87210000000002</v>
      </c>
      <c r="O1049" s="50"/>
      <c r="P1049" s="16">
        <f t="shared" si="42"/>
        <v>0</v>
      </c>
    </row>
    <row r="1050" spans="1:16" ht="11.85" customHeight="1" outlineLevel="2">
      <c r="A1050" s="14" t="s">
        <v>311</v>
      </c>
      <c r="B1050" s="15" t="s">
        <v>312</v>
      </c>
      <c r="C1050" s="15" t="s">
        <v>2470</v>
      </c>
      <c r="D1050" s="33" t="s">
        <v>2882</v>
      </c>
      <c r="E1050" s="42">
        <v>1203.3</v>
      </c>
      <c r="F1050" s="42">
        <v>1</v>
      </c>
      <c r="G1050" s="42">
        <v>1203.3</v>
      </c>
      <c r="N1050" s="50">
        <f t="shared" si="41"/>
        <v>141.98939999999999</v>
      </c>
      <c r="O1050" s="50"/>
      <c r="P1050" s="16">
        <f t="shared" si="42"/>
        <v>0</v>
      </c>
    </row>
    <row r="1051" spans="1:16" ht="11.85" customHeight="1" outlineLevel="2">
      <c r="A1051" s="14" t="s">
        <v>313</v>
      </c>
      <c r="B1051" s="15" t="s">
        <v>314</v>
      </c>
      <c r="C1051" s="15" t="s">
        <v>2470</v>
      </c>
      <c r="D1051" s="33" t="s">
        <v>2882</v>
      </c>
      <c r="E1051" s="42">
        <v>8708.7800000000007</v>
      </c>
      <c r="F1051" s="42">
        <v>2</v>
      </c>
      <c r="G1051" s="42">
        <v>4354.3900000000003</v>
      </c>
      <c r="N1051" s="50">
        <f t="shared" si="41"/>
        <v>513.81802000000005</v>
      </c>
      <c r="O1051" s="50"/>
      <c r="P1051" s="16">
        <f t="shared" si="42"/>
        <v>0</v>
      </c>
    </row>
    <row r="1052" spans="1:16" ht="11.85" customHeight="1" outlineLevel="2">
      <c r="A1052" s="14" t="s">
        <v>315</v>
      </c>
      <c r="B1052" s="15" t="s">
        <v>316</v>
      </c>
      <c r="C1052" s="15" t="s">
        <v>2470</v>
      </c>
      <c r="D1052" s="33" t="s">
        <v>2882</v>
      </c>
      <c r="E1052" s="42">
        <v>703.24</v>
      </c>
      <c r="F1052" s="42">
        <v>1</v>
      </c>
      <c r="G1052" s="42">
        <v>703.24</v>
      </c>
      <c r="N1052" s="50">
        <f t="shared" si="41"/>
        <v>82.982320000000001</v>
      </c>
      <c r="O1052" s="50"/>
      <c r="P1052" s="16">
        <f t="shared" si="42"/>
        <v>0</v>
      </c>
    </row>
    <row r="1053" spans="1:16" ht="11.85" customHeight="1" outlineLevel="2">
      <c r="A1053" s="14" t="s">
        <v>317</v>
      </c>
      <c r="B1053" s="15" t="s">
        <v>318</v>
      </c>
      <c r="C1053" s="15" t="s">
        <v>2470</v>
      </c>
      <c r="D1053" s="33" t="s">
        <v>2882</v>
      </c>
      <c r="E1053" s="42">
        <v>3139.13</v>
      </c>
      <c r="F1053" s="42">
        <v>2</v>
      </c>
      <c r="G1053" s="42">
        <v>1569.57</v>
      </c>
      <c r="N1053" s="50">
        <f t="shared" si="41"/>
        <v>185.20925999999997</v>
      </c>
      <c r="O1053" s="50"/>
      <c r="P1053" s="16">
        <f t="shared" si="42"/>
        <v>0</v>
      </c>
    </row>
    <row r="1054" spans="1:16" ht="11.85" customHeight="1" outlineLevel="2">
      <c r="A1054" s="14" t="s">
        <v>319</v>
      </c>
      <c r="B1054" s="15" t="s">
        <v>320</v>
      </c>
      <c r="C1054" s="15" t="s">
        <v>2470</v>
      </c>
      <c r="D1054" s="33" t="s">
        <v>2882</v>
      </c>
      <c r="E1054" s="42">
        <v>4403.6099999999997</v>
      </c>
      <c r="F1054" s="42">
        <v>2</v>
      </c>
      <c r="G1054" s="42">
        <v>2201.81</v>
      </c>
      <c r="N1054" s="50">
        <f t="shared" si="41"/>
        <v>259.81358</v>
      </c>
      <c r="O1054" s="50"/>
      <c r="P1054" s="16">
        <f t="shared" si="42"/>
        <v>0</v>
      </c>
    </row>
    <row r="1055" spans="1:16" ht="11.85" customHeight="1" outlineLevel="2">
      <c r="A1055" s="14" t="s">
        <v>321</v>
      </c>
      <c r="B1055" s="15" t="s">
        <v>322</v>
      </c>
      <c r="C1055" s="15" t="s">
        <v>2470</v>
      </c>
      <c r="D1055" s="33" t="s">
        <v>2882</v>
      </c>
      <c r="E1055" s="42">
        <v>6370.63</v>
      </c>
      <c r="F1055" s="42">
        <v>3</v>
      </c>
      <c r="G1055" s="42">
        <v>2123.54</v>
      </c>
      <c r="N1055" s="50">
        <f t="shared" si="41"/>
        <v>250.57772</v>
      </c>
      <c r="O1055" s="50"/>
      <c r="P1055" s="16">
        <f t="shared" si="42"/>
        <v>0</v>
      </c>
    </row>
    <row r="1056" spans="1:16" ht="11.85" customHeight="1" outlineLevel="2">
      <c r="A1056" s="14" t="s">
        <v>323</v>
      </c>
      <c r="B1056" s="15" t="s">
        <v>324</v>
      </c>
      <c r="C1056" s="15" t="s">
        <v>2470</v>
      </c>
      <c r="D1056" s="33" t="s">
        <v>2882</v>
      </c>
      <c r="E1056" s="42">
        <v>1906.67</v>
      </c>
      <c r="F1056" s="42">
        <v>12</v>
      </c>
      <c r="G1056" s="42">
        <v>158.88999999999999</v>
      </c>
      <c r="N1056" s="50">
        <f t="shared" si="41"/>
        <v>18.749019999999998</v>
      </c>
      <c r="O1056" s="50"/>
      <c r="P1056" s="16">
        <f t="shared" si="42"/>
        <v>0</v>
      </c>
    </row>
    <row r="1057" spans="1:16" ht="11.85" customHeight="1" outlineLevel="2">
      <c r="A1057" s="14" t="s">
        <v>325</v>
      </c>
      <c r="B1057" s="15" t="s">
        <v>326</v>
      </c>
      <c r="C1057" s="15" t="s">
        <v>2470</v>
      </c>
      <c r="D1057" s="33" t="s">
        <v>2882</v>
      </c>
      <c r="E1057" s="42">
        <v>2372.5</v>
      </c>
      <c r="F1057" s="42">
        <v>1</v>
      </c>
      <c r="G1057" s="42">
        <v>2372.5</v>
      </c>
      <c r="N1057" s="50">
        <f t="shared" si="41"/>
        <v>279.95499999999998</v>
      </c>
      <c r="O1057" s="50"/>
      <c r="P1057" s="16">
        <f t="shared" si="42"/>
        <v>0</v>
      </c>
    </row>
    <row r="1058" spans="1:16" ht="11.85" customHeight="1" outlineLevel="2">
      <c r="A1058" s="14" t="s">
        <v>329</v>
      </c>
      <c r="B1058" s="15" t="s">
        <v>330</v>
      </c>
      <c r="C1058" s="15" t="s">
        <v>2470</v>
      </c>
      <c r="D1058" s="33" t="s">
        <v>2882</v>
      </c>
      <c r="E1058" s="42">
        <v>28712.68</v>
      </c>
      <c r="F1058" s="42">
        <v>43</v>
      </c>
      <c r="G1058" s="42">
        <v>667.74</v>
      </c>
      <c r="N1058" s="50">
        <f t="shared" si="41"/>
        <v>78.793319999999994</v>
      </c>
      <c r="O1058" s="50"/>
      <c r="P1058" s="16">
        <f t="shared" si="42"/>
        <v>0</v>
      </c>
    </row>
    <row r="1059" spans="1:16" ht="11.85" customHeight="1" outlineLevel="2">
      <c r="A1059" s="14" t="s">
        <v>331</v>
      </c>
      <c r="B1059" s="15" t="s">
        <v>332</v>
      </c>
      <c r="C1059" s="15" t="s">
        <v>2470</v>
      </c>
      <c r="D1059" s="33" t="s">
        <v>2882</v>
      </c>
      <c r="E1059" s="42">
        <v>19378.39</v>
      </c>
      <c r="F1059" s="42">
        <v>21</v>
      </c>
      <c r="G1059" s="42">
        <v>922.78</v>
      </c>
      <c r="N1059" s="50">
        <f t="shared" si="41"/>
        <v>108.88804</v>
      </c>
      <c r="O1059" s="50"/>
      <c r="P1059" s="16">
        <f t="shared" si="42"/>
        <v>0</v>
      </c>
    </row>
    <row r="1060" spans="1:16" ht="11.85" customHeight="1" outlineLevel="2">
      <c r="A1060" s="14" t="s">
        <v>333</v>
      </c>
      <c r="B1060" s="15" t="s">
        <v>334</v>
      </c>
      <c r="C1060" s="15" t="s">
        <v>2470</v>
      </c>
      <c r="D1060" s="33" t="s">
        <v>2882</v>
      </c>
      <c r="E1060" s="42">
        <v>5444.26</v>
      </c>
      <c r="F1060" s="42">
        <v>10</v>
      </c>
      <c r="G1060" s="42">
        <v>544.42999999999995</v>
      </c>
      <c r="N1060" s="50">
        <f t="shared" si="41"/>
        <v>64.242739999999998</v>
      </c>
      <c r="O1060" s="50"/>
      <c r="P1060" s="16">
        <f t="shared" si="42"/>
        <v>0</v>
      </c>
    </row>
    <row r="1061" spans="1:16" ht="11.85" customHeight="1" outlineLevel="2">
      <c r="A1061" s="14" t="s">
        <v>335</v>
      </c>
      <c r="B1061" s="15" t="s">
        <v>336</v>
      </c>
      <c r="C1061" s="15" t="s">
        <v>2470</v>
      </c>
      <c r="D1061" s="33" t="s">
        <v>2882</v>
      </c>
      <c r="E1061" s="42">
        <v>2304.9499999999998</v>
      </c>
      <c r="F1061" s="42">
        <v>5</v>
      </c>
      <c r="G1061" s="42">
        <v>460.99</v>
      </c>
      <c r="N1061" s="50">
        <f t="shared" si="41"/>
        <v>54.396820000000005</v>
      </c>
      <c r="O1061" s="50"/>
      <c r="P1061" s="16">
        <f t="shared" si="42"/>
        <v>0</v>
      </c>
    </row>
    <row r="1062" spans="1:16" ht="11.85" customHeight="1" outlineLevel="2">
      <c r="A1062" s="14" t="s">
        <v>337</v>
      </c>
      <c r="B1062" s="15" t="s">
        <v>338</v>
      </c>
      <c r="C1062" s="15" t="s">
        <v>2470</v>
      </c>
      <c r="D1062" s="33" t="s">
        <v>2882</v>
      </c>
      <c r="E1062" s="42">
        <v>1459.17</v>
      </c>
      <c r="F1062" s="42">
        <v>1</v>
      </c>
      <c r="G1062" s="42">
        <v>1459.17</v>
      </c>
      <c r="N1062" s="50">
        <f t="shared" si="41"/>
        <v>172.18206000000001</v>
      </c>
      <c r="O1062" s="50"/>
      <c r="P1062" s="16">
        <f t="shared" si="42"/>
        <v>0</v>
      </c>
    </row>
    <row r="1063" spans="1:16" ht="11.85" customHeight="1" outlineLevel="2">
      <c r="A1063" s="14" t="s">
        <v>339</v>
      </c>
      <c r="B1063" s="15" t="s">
        <v>340</v>
      </c>
      <c r="C1063" s="15" t="s">
        <v>2470</v>
      </c>
      <c r="D1063" s="33" t="s">
        <v>2882</v>
      </c>
      <c r="E1063" s="42">
        <v>2755.45</v>
      </c>
      <c r="F1063" s="42">
        <v>3</v>
      </c>
      <c r="G1063" s="42">
        <v>918.48</v>
      </c>
      <c r="N1063" s="50">
        <f t="shared" si="41"/>
        <v>108.38064</v>
      </c>
      <c r="O1063" s="50"/>
      <c r="P1063" s="16">
        <f t="shared" si="42"/>
        <v>0</v>
      </c>
    </row>
    <row r="1064" spans="1:16" ht="11.85" customHeight="1" outlineLevel="2">
      <c r="A1064" s="14" t="s">
        <v>341</v>
      </c>
      <c r="B1064" s="15" t="s">
        <v>342</v>
      </c>
      <c r="C1064" s="15" t="s">
        <v>2470</v>
      </c>
      <c r="D1064" s="33" t="s">
        <v>2882</v>
      </c>
      <c r="E1064" s="42">
        <v>6175.53</v>
      </c>
      <c r="F1064" s="42">
        <v>23</v>
      </c>
      <c r="G1064" s="42">
        <v>268.5</v>
      </c>
      <c r="N1064" s="50">
        <f t="shared" si="41"/>
        <v>31.683</v>
      </c>
      <c r="O1064" s="50"/>
      <c r="P1064" s="16">
        <f t="shared" si="42"/>
        <v>0</v>
      </c>
    </row>
    <row r="1065" spans="1:16" ht="11.85" customHeight="1" outlineLevel="2">
      <c r="A1065" s="14" t="s">
        <v>343</v>
      </c>
      <c r="B1065" s="15" t="s">
        <v>344</v>
      </c>
      <c r="C1065" s="15" t="s">
        <v>2470</v>
      </c>
      <c r="D1065" s="33" t="s">
        <v>2882</v>
      </c>
      <c r="E1065" s="42">
        <v>732.53</v>
      </c>
      <c r="F1065" s="42">
        <v>2</v>
      </c>
      <c r="G1065" s="42">
        <v>366.27</v>
      </c>
      <c r="N1065" s="50">
        <f t="shared" si="41"/>
        <v>43.219859999999997</v>
      </c>
      <c r="O1065" s="50"/>
      <c r="P1065" s="16">
        <f t="shared" si="42"/>
        <v>0</v>
      </c>
    </row>
    <row r="1066" spans="1:16" ht="11.85" customHeight="1" outlineLevel="2">
      <c r="A1066" s="14" t="s">
        <v>345</v>
      </c>
      <c r="B1066" s="15" t="s">
        <v>346</v>
      </c>
      <c r="C1066" s="15" t="s">
        <v>2470</v>
      </c>
      <c r="D1066" s="33" t="s">
        <v>2882</v>
      </c>
      <c r="E1066" s="42">
        <v>608.11</v>
      </c>
      <c r="F1066" s="42">
        <v>35</v>
      </c>
      <c r="G1066" s="42">
        <v>17.37</v>
      </c>
      <c r="N1066" s="50">
        <f t="shared" si="41"/>
        <v>2.0496600000000003</v>
      </c>
      <c r="O1066" s="50"/>
      <c r="P1066" s="16">
        <f t="shared" si="42"/>
        <v>0</v>
      </c>
    </row>
    <row r="1067" spans="1:16" ht="11.85" customHeight="1" outlineLevel="2">
      <c r="A1067" s="14" t="s">
        <v>347</v>
      </c>
      <c r="B1067" s="15" t="s">
        <v>348</v>
      </c>
      <c r="C1067" s="15" t="s">
        <v>2470</v>
      </c>
      <c r="D1067" s="33" t="s">
        <v>2882</v>
      </c>
      <c r="E1067" s="42">
        <v>1935.88</v>
      </c>
      <c r="F1067" s="42">
        <v>1120</v>
      </c>
      <c r="G1067" s="42">
        <v>1.73</v>
      </c>
      <c r="N1067" s="52">
        <f t="shared" si="41"/>
        <v>0.20413999999999999</v>
      </c>
      <c r="O1067" s="50"/>
      <c r="P1067" s="16">
        <f t="shared" si="42"/>
        <v>0</v>
      </c>
    </row>
    <row r="1068" spans="1:16" ht="11.85" customHeight="1" outlineLevel="2">
      <c r="A1068" s="14" t="s">
        <v>353</v>
      </c>
      <c r="B1068" s="15" t="s">
        <v>354</v>
      </c>
      <c r="C1068" s="15" t="s">
        <v>2470</v>
      </c>
      <c r="D1068" s="33" t="s">
        <v>2882</v>
      </c>
      <c r="E1068" s="42">
        <v>3037.3</v>
      </c>
      <c r="F1068" s="42">
        <v>20</v>
      </c>
      <c r="G1068" s="42">
        <v>151.87</v>
      </c>
      <c r="N1068" s="50">
        <f t="shared" si="41"/>
        <v>17.920660000000002</v>
      </c>
      <c r="O1068" s="50"/>
      <c r="P1068" s="16">
        <f t="shared" si="42"/>
        <v>0</v>
      </c>
    </row>
    <row r="1069" spans="1:16" ht="11.85" customHeight="1" outlineLevel="2">
      <c r="A1069" s="14" t="s">
        <v>355</v>
      </c>
      <c r="B1069" s="15" t="s">
        <v>356</v>
      </c>
      <c r="C1069" s="15" t="s">
        <v>2470</v>
      </c>
      <c r="D1069" s="33" t="s">
        <v>2882</v>
      </c>
      <c r="E1069" s="42">
        <v>1031.08</v>
      </c>
      <c r="F1069" s="42">
        <v>40</v>
      </c>
      <c r="G1069" s="42">
        <v>25.78</v>
      </c>
      <c r="N1069" s="50">
        <f t="shared" si="41"/>
        <v>3.0420400000000001</v>
      </c>
      <c r="O1069" s="50"/>
      <c r="P1069" s="16">
        <f t="shared" si="42"/>
        <v>0</v>
      </c>
    </row>
    <row r="1070" spans="1:16" ht="11.85" customHeight="1" outlineLevel="2">
      <c r="A1070" s="14" t="s">
        <v>357</v>
      </c>
      <c r="B1070" s="15" t="s">
        <v>358</v>
      </c>
      <c r="C1070" s="15" t="s">
        <v>2470</v>
      </c>
      <c r="D1070" s="33" t="s">
        <v>2882</v>
      </c>
      <c r="E1070" s="42">
        <v>619.45000000000005</v>
      </c>
      <c r="F1070" s="42">
        <v>40</v>
      </c>
      <c r="G1070" s="42">
        <v>15.49</v>
      </c>
      <c r="N1070" s="50">
        <f t="shared" si="41"/>
        <v>1.82782</v>
      </c>
      <c r="O1070" s="50"/>
      <c r="P1070" s="16">
        <f t="shared" si="42"/>
        <v>0</v>
      </c>
    </row>
    <row r="1071" spans="1:16" ht="11.85" customHeight="1" outlineLevel="2">
      <c r="A1071" s="14" t="s">
        <v>359</v>
      </c>
      <c r="B1071" s="15" t="s">
        <v>360</v>
      </c>
      <c r="C1071" s="15" t="s">
        <v>2470</v>
      </c>
      <c r="D1071" s="33" t="s">
        <v>2882</v>
      </c>
      <c r="E1071" s="42">
        <v>9851.25</v>
      </c>
      <c r="F1071" s="42">
        <v>20</v>
      </c>
      <c r="G1071" s="42">
        <v>492.56</v>
      </c>
      <c r="N1071" s="50">
        <f t="shared" si="41"/>
        <v>58.122079999999997</v>
      </c>
      <c r="O1071" s="50"/>
      <c r="P1071" s="16">
        <f t="shared" si="42"/>
        <v>0</v>
      </c>
    </row>
    <row r="1072" spans="1:16" ht="11.85" customHeight="1" outlineLevel="2">
      <c r="A1072" s="14" t="s">
        <v>361</v>
      </c>
      <c r="B1072" s="15" t="s">
        <v>362</v>
      </c>
      <c r="C1072" s="15" t="s">
        <v>2470</v>
      </c>
      <c r="D1072" s="33" t="s">
        <v>2882</v>
      </c>
      <c r="E1072" s="42">
        <v>10715.48</v>
      </c>
      <c r="F1072" s="42">
        <v>13</v>
      </c>
      <c r="G1072" s="42">
        <v>824.27</v>
      </c>
      <c r="N1072" s="50">
        <f t="shared" si="41"/>
        <v>97.263859999999994</v>
      </c>
      <c r="O1072" s="50"/>
      <c r="P1072" s="16">
        <f t="shared" si="42"/>
        <v>0</v>
      </c>
    </row>
    <row r="1073" spans="1:16" ht="11.85" customHeight="1" outlineLevel="2">
      <c r="A1073" s="14" t="s">
        <v>363</v>
      </c>
      <c r="B1073" s="15" t="s">
        <v>364</v>
      </c>
      <c r="C1073" s="15" t="s">
        <v>2470</v>
      </c>
      <c r="D1073" s="33" t="s">
        <v>2882</v>
      </c>
      <c r="E1073" s="42">
        <v>8512.44</v>
      </c>
      <c r="F1073" s="42">
        <v>71</v>
      </c>
      <c r="G1073" s="42">
        <v>119.89</v>
      </c>
      <c r="N1073" s="50">
        <f t="shared" si="41"/>
        <v>14.147020000000001</v>
      </c>
      <c r="O1073" s="50"/>
      <c r="P1073" s="16">
        <f t="shared" si="42"/>
        <v>0</v>
      </c>
    </row>
    <row r="1074" spans="1:16" ht="11.85" customHeight="1" outlineLevel="2">
      <c r="A1074" s="14" t="s">
        <v>365</v>
      </c>
      <c r="B1074" s="15" t="s">
        <v>366</v>
      </c>
      <c r="C1074" s="15" t="s">
        <v>2470</v>
      </c>
      <c r="D1074" s="33" t="s">
        <v>2882</v>
      </c>
      <c r="E1074" s="42">
        <v>13443.06</v>
      </c>
      <c r="F1074" s="42">
        <v>20</v>
      </c>
      <c r="G1074" s="42">
        <v>672.15</v>
      </c>
      <c r="N1074" s="50">
        <f t="shared" si="41"/>
        <v>79.313699999999997</v>
      </c>
      <c r="O1074" s="50"/>
      <c r="P1074" s="16">
        <f t="shared" si="42"/>
        <v>0</v>
      </c>
    </row>
    <row r="1075" spans="1:16" ht="11.85" customHeight="1" outlineLevel="1">
      <c r="A1075" s="13" t="s">
        <v>2985</v>
      </c>
      <c r="B1075" s="13"/>
      <c r="C1075" s="13"/>
      <c r="D1075" s="34"/>
      <c r="E1075" s="43"/>
      <c r="F1075" s="44"/>
      <c r="G1075" s="44"/>
      <c r="P1075" s="16">
        <f t="shared" si="42"/>
        <v>0</v>
      </c>
    </row>
    <row r="1076" spans="1:16" ht="11.25" customHeight="1" outlineLevel="2">
      <c r="A1076" s="14" t="s">
        <v>367</v>
      </c>
      <c r="B1076" s="15" t="s">
        <v>368</v>
      </c>
      <c r="C1076" s="15" t="s">
        <v>2469</v>
      </c>
      <c r="D1076" s="33" t="s">
        <v>2985</v>
      </c>
      <c r="E1076" s="42">
        <v>65787.399999999994</v>
      </c>
      <c r="F1076" s="42">
        <v>550</v>
      </c>
      <c r="G1076" s="42">
        <v>119.61</v>
      </c>
      <c r="N1076" s="50">
        <f>G1076*1.18*0.4</f>
        <v>56.455919999999992</v>
      </c>
      <c r="O1076" s="50"/>
      <c r="P1076" s="16">
        <f t="shared" si="42"/>
        <v>0</v>
      </c>
    </row>
    <row r="1077" spans="1:16" ht="11.25" customHeight="1" outlineLevel="2">
      <c r="A1077" s="14" t="s">
        <v>369</v>
      </c>
      <c r="B1077" s="15" t="s">
        <v>370</v>
      </c>
      <c r="C1077" s="15" t="s">
        <v>2469</v>
      </c>
      <c r="D1077" s="33" t="s">
        <v>2985</v>
      </c>
      <c r="E1077" s="42">
        <v>39481.64</v>
      </c>
      <c r="F1077" s="42">
        <v>622</v>
      </c>
      <c r="G1077" s="42">
        <v>63.48</v>
      </c>
      <c r="N1077" s="50">
        <f t="shared" ref="N1077:N1140" si="43">G1077*1.18*0.4</f>
        <v>29.962559999999996</v>
      </c>
      <c r="O1077" s="50"/>
      <c r="P1077" s="16">
        <f t="shared" si="42"/>
        <v>0</v>
      </c>
    </row>
    <row r="1078" spans="1:16" ht="11.25" customHeight="1" outlineLevel="2">
      <c r="A1078" s="14" t="s">
        <v>371</v>
      </c>
      <c r="B1078" s="15" t="s">
        <v>372</v>
      </c>
      <c r="C1078" s="15" t="s">
        <v>2469</v>
      </c>
      <c r="D1078" s="33" t="s">
        <v>2985</v>
      </c>
      <c r="E1078" s="42">
        <v>55740.81</v>
      </c>
      <c r="F1078" s="42">
        <v>375</v>
      </c>
      <c r="G1078" s="42">
        <v>148.63999999999999</v>
      </c>
      <c r="N1078" s="50">
        <f t="shared" si="43"/>
        <v>70.158079999999998</v>
      </c>
      <c r="O1078" s="50"/>
      <c r="P1078" s="16">
        <f t="shared" si="42"/>
        <v>0</v>
      </c>
    </row>
    <row r="1079" spans="1:16" ht="11.25" customHeight="1" outlineLevel="2">
      <c r="A1079" s="14" t="s">
        <v>373</v>
      </c>
      <c r="B1079" s="15" t="s">
        <v>374</v>
      </c>
      <c r="C1079" s="15" t="s">
        <v>2469</v>
      </c>
      <c r="D1079" s="33" t="s">
        <v>2985</v>
      </c>
      <c r="E1079" s="42">
        <v>26368.74</v>
      </c>
      <c r="F1079" s="42">
        <v>300</v>
      </c>
      <c r="G1079" s="42">
        <v>87.9</v>
      </c>
      <c r="N1079" s="50">
        <f t="shared" si="43"/>
        <v>41.488799999999998</v>
      </c>
      <c r="O1079" s="50"/>
      <c r="P1079" s="16">
        <f t="shared" si="42"/>
        <v>0</v>
      </c>
    </row>
    <row r="1080" spans="1:16" ht="11.25" customHeight="1" outlineLevel="2">
      <c r="A1080" s="14" t="s">
        <v>375</v>
      </c>
      <c r="B1080" s="15" t="s">
        <v>376</v>
      </c>
      <c r="C1080" s="15" t="s">
        <v>2469</v>
      </c>
      <c r="D1080" s="33" t="s">
        <v>2985</v>
      </c>
      <c r="E1080" s="42">
        <v>50580.32</v>
      </c>
      <c r="F1080" s="42">
        <v>460</v>
      </c>
      <c r="G1080" s="42">
        <v>109.96</v>
      </c>
      <c r="N1080" s="50">
        <f t="shared" si="43"/>
        <v>51.901119999999992</v>
      </c>
      <c r="O1080" s="50"/>
      <c r="P1080" s="16">
        <f t="shared" si="42"/>
        <v>0</v>
      </c>
    </row>
    <row r="1081" spans="1:16" ht="11.25" customHeight="1" outlineLevel="2">
      <c r="A1081" s="14" t="s">
        <v>377</v>
      </c>
      <c r="B1081" s="15" t="s">
        <v>378</v>
      </c>
      <c r="C1081" s="15" t="s">
        <v>2486</v>
      </c>
      <c r="D1081" s="33" t="s">
        <v>2985</v>
      </c>
      <c r="E1081" s="42">
        <v>4481.0600000000004</v>
      </c>
      <c r="F1081" s="42">
        <v>14</v>
      </c>
      <c r="G1081" s="42">
        <v>320.08</v>
      </c>
      <c r="N1081" s="50">
        <f t="shared" si="43"/>
        <v>151.07775999999998</v>
      </c>
      <c r="O1081" s="50"/>
      <c r="P1081" s="16">
        <f t="shared" si="42"/>
        <v>0</v>
      </c>
    </row>
    <row r="1082" spans="1:16" ht="11.25" customHeight="1" outlineLevel="2">
      <c r="A1082" s="14" t="s">
        <v>379</v>
      </c>
      <c r="B1082" s="15" t="s">
        <v>380</v>
      </c>
      <c r="C1082" s="15" t="s">
        <v>2470</v>
      </c>
      <c r="D1082" s="33" t="s">
        <v>2985</v>
      </c>
      <c r="E1082" s="42">
        <v>8750.15</v>
      </c>
      <c r="F1082" s="42">
        <v>65</v>
      </c>
      <c r="G1082" s="42">
        <v>134.62</v>
      </c>
      <c r="N1082" s="50">
        <f t="shared" si="43"/>
        <v>63.540639999999996</v>
      </c>
      <c r="O1082" s="50"/>
      <c r="P1082" s="16">
        <f t="shared" si="42"/>
        <v>0</v>
      </c>
    </row>
    <row r="1083" spans="1:16" ht="11.25" customHeight="1" outlineLevel="2">
      <c r="A1083" s="14" t="s">
        <v>381</v>
      </c>
      <c r="B1083" s="15" t="s">
        <v>382</v>
      </c>
      <c r="C1083" s="15" t="s">
        <v>2470</v>
      </c>
      <c r="D1083" s="33" t="s">
        <v>2985</v>
      </c>
      <c r="E1083" s="42">
        <v>78303.62</v>
      </c>
      <c r="F1083" s="42">
        <v>218</v>
      </c>
      <c r="G1083" s="42">
        <v>359.19</v>
      </c>
      <c r="J1083" s="3">
        <v>70</v>
      </c>
      <c r="N1083" s="50">
        <f t="shared" si="43"/>
        <v>169.53768000000002</v>
      </c>
      <c r="O1083" s="50"/>
      <c r="P1083" s="16">
        <f t="shared" si="42"/>
        <v>70</v>
      </c>
    </row>
    <row r="1084" spans="1:16" ht="11.25" customHeight="1" outlineLevel="2">
      <c r="A1084" s="14" t="s">
        <v>383</v>
      </c>
      <c r="B1084" s="15" t="s">
        <v>384</v>
      </c>
      <c r="C1084" s="15" t="s">
        <v>2470</v>
      </c>
      <c r="D1084" s="33" t="s">
        <v>2985</v>
      </c>
      <c r="E1084" s="42">
        <v>26908.06</v>
      </c>
      <c r="F1084" s="42">
        <v>9068</v>
      </c>
      <c r="G1084" s="42">
        <v>2.97</v>
      </c>
      <c r="N1084" s="52">
        <f t="shared" si="43"/>
        <v>1.40184</v>
      </c>
      <c r="O1084" s="50"/>
      <c r="P1084" s="16">
        <f t="shared" ref="P1084:P1146" si="44">SUM(I1084:M1084)</f>
        <v>0</v>
      </c>
    </row>
    <row r="1085" spans="1:16" ht="11.25" customHeight="1" outlineLevel="2">
      <c r="A1085" s="14" t="s">
        <v>385</v>
      </c>
      <c r="B1085" s="15" t="s">
        <v>386</v>
      </c>
      <c r="C1085" s="15" t="s">
        <v>2470</v>
      </c>
      <c r="D1085" s="33" t="s">
        <v>2985</v>
      </c>
      <c r="E1085" s="42">
        <v>37590.31</v>
      </c>
      <c r="F1085" s="42">
        <v>2</v>
      </c>
      <c r="G1085" s="42">
        <v>18795.16</v>
      </c>
      <c r="N1085" s="50">
        <f t="shared" si="43"/>
        <v>8871.3155200000001</v>
      </c>
      <c r="O1085" s="50"/>
      <c r="P1085" s="16">
        <f t="shared" si="44"/>
        <v>0</v>
      </c>
    </row>
    <row r="1086" spans="1:16" ht="11.25" customHeight="1" outlineLevel="2">
      <c r="A1086" s="14" t="s">
        <v>387</v>
      </c>
      <c r="B1086" s="15" t="s">
        <v>388</v>
      </c>
      <c r="C1086" s="15" t="s">
        <v>2470</v>
      </c>
      <c r="D1086" s="33" t="s">
        <v>2985</v>
      </c>
      <c r="E1086" s="42">
        <v>68379.86</v>
      </c>
      <c r="F1086" s="42">
        <v>4</v>
      </c>
      <c r="G1086" s="42">
        <v>17094.97</v>
      </c>
      <c r="N1086" s="50">
        <f t="shared" si="43"/>
        <v>8068.8258400000013</v>
      </c>
      <c r="O1086" s="50"/>
      <c r="P1086" s="16">
        <f t="shared" si="44"/>
        <v>0</v>
      </c>
    </row>
    <row r="1087" spans="1:16" ht="11.25" customHeight="1" outlineLevel="2">
      <c r="A1087" s="14" t="s">
        <v>389</v>
      </c>
      <c r="B1087" s="15" t="s">
        <v>390</v>
      </c>
      <c r="C1087" s="15" t="s">
        <v>2470</v>
      </c>
      <c r="D1087" s="33" t="s">
        <v>2985</v>
      </c>
      <c r="E1087" s="42">
        <v>9463.58</v>
      </c>
      <c r="F1087" s="42">
        <v>1</v>
      </c>
      <c r="G1087" s="42">
        <v>9463.58</v>
      </c>
      <c r="N1087" s="50">
        <f t="shared" si="43"/>
        <v>4466.8097599999992</v>
      </c>
      <c r="O1087" s="50"/>
      <c r="P1087" s="16">
        <f t="shared" si="44"/>
        <v>0</v>
      </c>
    </row>
    <row r="1088" spans="1:16" ht="11.25" customHeight="1" outlineLevel="2">
      <c r="A1088" s="14" t="s">
        <v>391</v>
      </c>
      <c r="B1088" s="15" t="s">
        <v>392</v>
      </c>
      <c r="C1088" s="15" t="s">
        <v>2470</v>
      </c>
      <c r="D1088" s="33" t="s">
        <v>2985</v>
      </c>
      <c r="E1088" s="42">
        <v>9736.9</v>
      </c>
      <c r="F1088" s="42">
        <v>1</v>
      </c>
      <c r="G1088" s="42">
        <v>9736.9</v>
      </c>
      <c r="N1088" s="50">
        <f t="shared" si="43"/>
        <v>4595.8167999999996</v>
      </c>
      <c r="O1088" s="50"/>
      <c r="P1088" s="16">
        <f t="shared" si="44"/>
        <v>0</v>
      </c>
    </row>
    <row r="1089" spans="1:16" ht="11.25" customHeight="1" outlineLevel="2">
      <c r="A1089" s="14" t="s">
        <v>393</v>
      </c>
      <c r="B1089" s="15" t="s">
        <v>394</v>
      </c>
      <c r="C1089" s="15" t="s">
        <v>2470</v>
      </c>
      <c r="D1089" s="33" t="s">
        <v>2985</v>
      </c>
      <c r="E1089" s="42">
        <v>4851.37</v>
      </c>
      <c r="F1089" s="42">
        <v>1</v>
      </c>
      <c r="G1089" s="42">
        <v>4851.37</v>
      </c>
      <c r="N1089" s="50">
        <f t="shared" si="43"/>
        <v>2289.8466399999998</v>
      </c>
      <c r="O1089" s="50"/>
      <c r="P1089" s="16">
        <f t="shared" si="44"/>
        <v>0</v>
      </c>
    </row>
    <row r="1090" spans="1:16" ht="11.25" customHeight="1" outlineLevel="2">
      <c r="A1090" s="14" t="s">
        <v>1043</v>
      </c>
      <c r="B1090" s="15" t="s">
        <v>1044</v>
      </c>
      <c r="C1090" s="15" t="s">
        <v>2470</v>
      </c>
      <c r="D1090" s="33" t="s">
        <v>2985</v>
      </c>
      <c r="E1090" s="42">
        <v>34883.89</v>
      </c>
      <c r="F1090" s="42">
        <v>10</v>
      </c>
      <c r="G1090" s="42">
        <v>3488.39</v>
      </c>
      <c r="N1090" s="50">
        <f t="shared" si="43"/>
        <v>1646.52008</v>
      </c>
      <c r="O1090" s="50"/>
      <c r="P1090" s="16">
        <f t="shared" si="44"/>
        <v>0</v>
      </c>
    </row>
    <row r="1091" spans="1:16" ht="11.25" customHeight="1" outlineLevel="2">
      <c r="A1091" s="14" t="s">
        <v>395</v>
      </c>
      <c r="B1091" s="15" t="s">
        <v>396</v>
      </c>
      <c r="C1091" s="15" t="s">
        <v>2470</v>
      </c>
      <c r="D1091" s="33" t="s">
        <v>2985</v>
      </c>
      <c r="E1091" s="42">
        <v>3576.02</v>
      </c>
      <c r="F1091" s="42">
        <v>20</v>
      </c>
      <c r="G1091" s="42">
        <v>178.8</v>
      </c>
      <c r="N1091" s="50">
        <f t="shared" si="43"/>
        <v>84.393600000000006</v>
      </c>
      <c r="O1091" s="50"/>
      <c r="P1091" s="16">
        <f t="shared" si="44"/>
        <v>0</v>
      </c>
    </row>
    <row r="1092" spans="1:16" ht="11.25" customHeight="1" outlineLevel="2">
      <c r="A1092" s="14" t="s">
        <v>397</v>
      </c>
      <c r="B1092" s="15" t="s">
        <v>398</v>
      </c>
      <c r="C1092" s="15" t="s">
        <v>2470</v>
      </c>
      <c r="D1092" s="33" t="s">
        <v>2985</v>
      </c>
      <c r="E1092" s="42">
        <v>3308.78</v>
      </c>
      <c r="F1092" s="42">
        <v>2</v>
      </c>
      <c r="G1092" s="42">
        <v>1654.39</v>
      </c>
      <c r="N1092" s="50">
        <f t="shared" si="43"/>
        <v>780.8720800000001</v>
      </c>
      <c r="O1092" s="50"/>
      <c r="P1092" s="16">
        <f t="shared" si="44"/>
        <v>0</v>
      </c>
    </row>
    <row r="1093" spans="1:16" ht="11.25" customHeight="1" outlineLevel="2">
      <c r="A1093" s="14" t="s">
        <v>399</v>
      </c>
      <c r="B1093" s="15" t="s">
        <v>400</v>
      </c>
      <c r="C1093" s="15" t="s">
        <v>2470</v>
      </c>
      <c r="D1093" s="33" t="s">
        <v>2985</v>
      </c>
      <c r="E1093" s="42">
        <v>3892.34</v>
      </c>
      <c r="F1093" s="42">
        <v>4</v>
      </c>
      <c r="G1093" s="42">
        <v>973.09</v>
      </c>
      <c r="N1093" s="50">
        <f t="shared" si="43"/>
        <v>459.29848000000004</v>
      </c>
      <c r="O1093" s="50"/>
      <c r="P1093" s="16">
        <f t="shared" si="44"/>
        <v>0</v>
      </c>
    </row>
    <row r="1094" spans="1:16" ht="11.25" customHeight="1" outlineLevel="2">
      <c r="A1094" s="14" t="s">
        <v>401</v>
      </c>
      <c r="B1094" s="15" t="s">
        <v>402</v>
      </c>
      <c r="C1094" s="15" t="s">
        <v>2470</v>
      </c>
      <c r="D1094" s="33" t="s">
        <v>2985</v>
      </c>
      <c r="E1094" s="42">
        <v>977.85</v>
      </c>
      <c r="F1094" s="42">
        <v>1</v>
      </c>
      <c r="G1094" s="42">
        <v>977.85</v>
      </c>
      <c r="N1094" s="50">
        <f t="shared" si="43"/>
        <v>461.54520000000002</v>
      </c>
      <c r="O1094" s="50"/>
      <c r="P1094" s="16">
        <f t="shared" si="44"/>
        <v>0</v>
      </c>
    </row>
    <row r="1095" spans="1:16" ht="11.25" customHeight="1" outlineLevel="2">
      <c r="A1095" s="14" t="s">
        <v>403</v>
      </c>
      <c r="B1095" s="15" t="s">
        <v>404</v>
      </c>
      <c r="C1095" s="15" t="s">
        <v>2470</v>
      </c>
      <c r="D1095" s="33" t="s">
        <v>2985</v>
      </c>
      <c r="E1095" s="42">
        <v>82526.69</v>
      </c>
      <c r="F1095" s="42">
        <v>125</v>
      </c>
      <c r="G1095" s="42">
        <v>660.21</v>
      </c>
      <c r="N1095" s="50">
        <f t="shared" si="43"/>
        <v>311.61912000000007</v>
      </c>
      <c r="O1095" s="50"/>
      <c r="P1095" s="16">
        <f t="shared" si="44"/>
        <v>0</v>
      </c>
    </row>
    <row r="1096" spans="1:16" ht="11.25" customHeight="1" outlineLevel="2">
      <c r="A1096" s="14" t="s">
        <v>1053</v>
      </c>
      <c r="B1096" s="15" t="s">
        <v>1054</v>
      </c>
      <c r="C1096" s="15" t="s">
        <v>2470</v>
      </c>
      <c r="D1096" s="33" t="s">
        <v>2985</v>
      </c>
      <c r="E1096" s="42">
        <v>289704.96000000002</v>
      </c>
      <c r="F1096" s="42">
        <v>116</v>
      </c>
      <c r="G1096" s="42">
        <v>2497.46</v>
      </c>
      <c r="N1096" s="50">
        <f t="shared" si="43"/>
        <v>1178.8011199999999</v>
      </c>
      <c r="O1096" s="50"/>
      <c r="P1096" s="16">
        <f t="shared" si="44"/>
        <v>0</v>
      </c>
    </row>
    <row r="1097" spans="1:16" ht="11.25" customHeight="1" outlineLevel="2">
      <c r="A1097" s="14" t="s">
        <v>1059</v>
      </c>
      <c r="B1097" s="15" t="s">
        <v>1060</v>
      </c>
      <c r="C1097" s="15" t="s">
        <v>2470</v>
      </c>
      <c r="D1097" s="33" t="s">
        <v>2985</v>
      </c>
      <c r="E1097" s="42">
        <v>82861.39</v>
      </c>
      <c r="F1097" s="42">
        <v>57</v>
      </c>
      <c r="G1097" s="42">
        <v>1453.71</v>
      </c>
      <c r="N1097" s="50">
        <f t="shared" si="43"/>
        <v>686.15111999999999</v>
      </c>
      <c r="O1097" s="50"/>
      <c r="P1097" s="16">
        <f t="shared" si="44"/>
        <v>0</v>
      </c>
    </row>
    <row r="1098" spans="1:16" ht="11.25" customHeight="1" outlineLevel="2">
      <c r="A1098" s="14" t="s">
        <v>1061</v>
      </c>
      <c r="B1098" s="15" t="s">
        <v>1062</v>
      </c>
      <c r="C1098" s="15" t="s">
        <v>2470</v>
      </c>
      <c r="D1098" s="33" t="s">
        <v>2985</v>
      </c>
      <c r="E1098" s="42">
        <v>347451.36</v>
      </c>
      <c r="F1098" s="42">
        <v>252</v>
      </c>
      <c r="G1098" s="42">
        <v>1378.78</v>
      </c>
      <c r="N1098" s="50">
        <f t="shared" si="43"/>
        <v>650.78416000000004</v>
      </c>
      <c r="O1098" s="50"/>
      <c r="P1098" s="16">
        <f t="shared" si="44"/>
        <v>0</v>
      </c>
    </row>
    <row r="1099" spans="1:16" ht="11.25" customHeight="1" outlineLevel="2">
      <c r="A1099" s="14" t="s">
        <v>405</v>
      </c>
      <c r="B1099" s="15" t="s">
        <v>406</v>
      </c>
      <c r="C1099" s="15" t="s">
        <v>2470</v>
      </c>
      <c r="D1099" s="33" t="s">
        <v>2985</v>
      </c>
      <c r="E1099" s="42">
        <v>630.04</v>
      </c>
      <c r="F1099" s="42">
        <v>3</v>
      </c>
      <c r="G1099" s="42">
        <v>210.01</v>
      </c>
      <c r="N1099" s="50">
        <f t="shared" si="43"/>
        <v>99.124719999999996</v>
      </c>
      <c r="O1099" s="50"/>
      <c r="P1099" s="16">
        <f t="shared" si="44"/>
        <v>0</v>
      </c>
    </row>
    <row r="1100" spans="1:16" ht="11.25" customHeight="1" outlineLevel="2">
      <c r="A1100" s="14" t="s">
        <v>407</v>
      </c>
      <c r="B1100" s="15" t="s">
        <v>408</v>
      </c>
      <c r="C1100" s="15" t="s">
        <v>2470</v>
      </c>
      <c r="D1100" s="33" t="s">
        <v>2985</v>
      </c>
      <c r="E1100" s="42">
        <v>11664.52</v>
      </c>
      <c r="F1100" s="42">
        <v>112</v>
      </c>
      <c r="G1100" s="42">
        <v>104.15</v>
      </c>
      <c r="N1100" s="50">
        <f t="shared" si="43"/>
        <v>49.158800000000006</v>
      </c>
      <c r="O1100" s="50"/>
      <c r="P1100" s="16">
        <f t="shared" si="44"/>
        <v>0</v>
      </c>
    </row>
    <row r="1101" spans="1:16" ht="11.25" customHeight="1" outlineLevel="2">
      <c r="A1101" s="14" t="s">
        <v>409</v>
      </c>
      <c r="B1101" s="15" t="s">
        <v>410</v>
      </c>
      <c r="C1101" s="15" t="s">
        <v>2470</v>
      </c>
      <c r="D1101" s="33" t="s">
        <v>2985</v>
      </c>
      <c r="E1101" s="42">
        <v>14288.31</v>
      </c>
      <c r="F1101" s="42">
        <v>90</v>
      </c>
      <c r="G1101" s="42">
        <v>158.76</v>
      </c>
      <c r="N1101" s="50">
        <f t="shared" si="43"/>
        <v>74.934719999999999</v>
      </c>
      <c r="O1101" s="50"/>
      <c r="P1101" s="16">
        <f t="shared" si="44"/>
        <v>0</v>
      </c>
    </row>
    <row r="1102" spans="1:16" ht="11.25" customHeight="1" outlineLevel="2">
      <c r="A1102" s="14" t="s">
        <v>411</v>
      </c>
      <c r="B1102" s="15" t="s">
        <v>412</v>
      </c>
      <c r="C1102" s="15" t="s">
        <v>2470</v>
      </c>
      <c r="D1102" s="33" t="s">
        <v>2985</v>
      </c>
      <c r="E1102" s="42">
        <v>30853.19</v>
      </c>
      <c r="F1102" s="42">
        <v>2617</v>
      </c>
      <c r="G1102" s="42">
        <v>11.79</v>
      </c>
      <c r="N1102" s="50">
        <f t="shared" si="43"/>
        <v>5.5648799999999996</v>
      </c>
      <c r="O1102" s="50"/>
      <c r="P1102" s="16">
        <f t="shared" si="44"/>
        <v>0</v>
      </c>
    </row>
    <row r="1103" spans="1:16" ht="11.25" customHeight="1" outlineLevel="2">
      <c r="A1103" s="14" t="s">
        <v>413</v>
      </c>
      <c r="B1103" s="15" t="s">
        <v>414</v>
      </c>
      <c r="C1103" s="15" t="s">
        <v>2470</v>
      </c>
      <c r="D1103" s="33" t="s">
        <v>2985</v>
      </c>
      <c r="E1103" s="42">
        <v>1207.83</v>
      </c>
      <c r="F1103" s="42">
        <v>110</v>
      </c>
      <c r="G1103" s="42">
        <v>10.98</v>
      </c>
      <c r="N1103" s="50">
        <f t="shared" si="43"/>
        <v>5.1825600000000005</v>
      </c>
      <c r="O1103" s="50"/>
      <c r="P1103" s="16">
        <f t="shared" si="44"/>
        <v>0</v>
      </c>
    </row>
    <row r="1104" spans="1:16" ht="11.25" customHeight="1" outlineLevel="2">
      <c r="A1104" s="14" t="s">
        <v>415</v>
      </c>
      <c r="B1104" s="15" t="s">
        <v>416</v>
      </c>
      <c r="C1104" s="15" t="s">
        <v>2470</v>
      </c>
      <c r="D1104" s="33" t="s">
        <v>2985</v>
      </c>
      <c r="E1104" s="42">
        <v>6704.1</v>
      </c>
      <c r="F1104" s="42">
        <v>98</v>
      </c>
      <c r="G1104" s="42">
        <v>68.41</v>
      </c>
      <c r="N1104" s="50">
        <f t="shared" si="43"/>
        <v>32.289520000000003</v>
      </c>
      <c r="O1104" s="50"/>
      <c r="P1104" s="16">
        <f t="shared" si="44"/>
        <v>0</v>
      </c>
    </row>
    <row r="1105" spans="1:16" ht="11.25" customHeight="1" outlineLevel="2">
      <c r="A1105" s="14" t="s">
        <v>417</v>
      </c>
      <c r="B1105" s="15" t="s">
        <v>418</v>
      </c>
      <c r="C1105" s="15" t="s">
        <v>2470</v>
      </c>
      <c r="D1105" s="33" t="s">
        <v>2985</v>
      </c>
      <c r="E1105" s="42">
        <v>3703.63</v>
      </c>
      <c r="F1105" s="42">
        <v>42</v>
      </c>
      <c r="G1105" s="42">
        <v>88.18</v>
      </c>
      <c r="N1105" s="50">
        <f t="shared" si="43"/>
        <v>41.620960000000004</v>
      </c>
      <c r="O1105" s="50"/>
      <c r="P1105" s="16">
        <f t="shared" si="44"/>
        <v>0</v>
      </c>
    </row>
    <row r="1106" spans="1:16" ht="11.25" customHeight="1" outlineLevel="2">
      <c r="A1106" s="14" t="s">
        <v>1065</v>
      </c>
      <c r="B1106" s="15" t="s">
        <v>1066</v>
      </c>
      <c r="C1106" s="15" t="s">
        <v>2470</v>
      </c>
      <c r="D1106" s="33" t="s">
        <v>2985</v>
      </c>
      <c r="E1106" s="42">
        <v>32990.46</v>
      </c>
      <c r="F1106" s="42">
        <v>291</v>
      </c>
      <c r="G1106" s="42">
        <v>113.37</v>
      </c>
      <c r="N1106" s="50">
        <f t="shared" si="43"/>
        <v>53.510640000000002</v>
      </c>
      <c r="O1106" s="50"/>
      <c r="P1106" s="16">
        <f t="shared" si="44"/>
        <v>0</v>
      </c>
    </row>
    <row r="1107" spans="1:16" ht="11.25" customHeight="1" outlineLevel="2">
      <c r="A1107" s="14" t="s">
        <v>419</v>
      </c>
      <c r="B1107" s="15" t="s">
        <v>420</v>
      </c>
      <c r="C1107" s="15" t="s">
        <v>2470</v>
      </c>
      <c r="D1107" s="33" t="s">
        <v>2985</v>
      </c>
      <c r="E1107" s="42">
        <v>3249.11</v>
      </c>
      <c r="F1107" s="42">
        <v>271</v>
      </c>
      <c r="G1107" s="42">
        <v>11.99</v>
      </c>
      <c r="N1107" s="50">
        <f t="shared" si="43"/>
        <v>5.6592799999999999</v>
      </c>
      <c r="O1107" s="50"/>
      <c r="P1107" s="16">
        <f t="shared" si="44"/>
        <v>0</v>
      </c>
    </row>
    <row r="1108" spans="1:16" ht="11.25" customHeight="1" outlineLevel="2">
      <c r="A1108" s="14" t="s">
        <v>421</v>
      </c>
      <c r="B1108" s="15" t="s">
        <v>422</v>
      </c>
      <c r="C1108" s="15" t="s">
        <v>2470</v>
      </c>
      <c r="D1108" s="33" t="s">
        <v>2985</v>
      </c>
      <c r="E1108" s="42">
        <v>32754.63</v>
      </c>
      <c r="F1108" s="42">
        <v>107</v>
      </c>
      <c r="G1108" s="42">
        <v>306.12</v>
      </c>
      <c r="N1108" s="50">
        <f t="shared" si="43"/>
        <v>144.48864</v>
      </c>
      <c r="O1108" s="50"/>
      <c r="P1108" s="16">
        <f t="shared" si="44"/>
        <v>0</v>
      </c>
    </row>
    <row r="1109" spans="1:16" ht="11.25" customHeight="1" outlineLevel="2">
      <c r="A1109" s="14" t="s">
        <v>423</v>
      </c>
      <c r="B1109" s="15" t="s">
        <v>424</v>
      </c>
      <c r="C1109" s="15" t="s">
        <v>2470</v>
      </c>
      <c r="D1109" s="33" t="s">
        <v>2985</v>
      </c>
      <c r="E1109" s="42">
        <v>197956.16</v>
      </c>
      <c r="F1109" s="42">
        <v>264</v>
      </c>
      <c r="G1109" s="42">
        <v>749.83</v>
      </c>
      <c r="N1109" s="50">
        <f t="shared" si="43"/>
        <v>353.91976</v>
      </c>
      <c r="O1109" s="50"/>
      <c r="P1109" s="16">
        <f t="shared" si="44"/>
        <v>0</v>
      </c>
    </row>
    <row r="1110" spans="1:16" ht="11.25" customHeight="1" outlineLevel="2">
      <c r="A1110" s="14" t="s">
        <v>425</v>
      </c>
      <c r="B1110" s="15" t="s">
        <v>426</v>
      </c>
      <c r="C1110" s="15" t="s">
        <v>2470</v>
      </c>
      <c r="D1110" s="33" t="s">
        <v>2985</v>
      </c>
      <c r="E1110" s="42">
        <v>2161.2800000000002</v>
      </c>
      <c r="F1110" s="42">
        <v>32</v>
      </c>
      <c r="G1110" s="42">
        <v>67.540000000000006</v>
      </c>
      <c r="N1110" s="50">
        <f t="shared" si="43"/>
        <v>31.878880000000006</v>
      </c>
      <c r="O1110" s="50"/>
      <c r="P1110" s="16">
        <f t="shared" si="44"/>
        <v>0</v>
      </c>
    </row>
    <row r="1111" spans="1:16" ht="11.25" customHeight="1" outlineLevel="2">
      <c r="A1111" s="14" t="s">
        <v>1067</v>
      </c>
      <c r="B1111" s="15" t="s">
        <v>1068</v>
      </c>
      <c r="C1111" s="15" t="s">
        <v>2470</v>
      </c>
      <c r="D1111" s="33" t="s">
        <v>2985</v>
      </c>
      <c r="E1111" s="42">
        <v>53500.1</v>
      </c>
      <c r="F1111" s="42">
        <v>119</v>
      </c>
      <c r="G1111" s="42">
        <v>449.58</v>
      </c>
      <c r="N1111" s="50">
        <f t="shared" si="43"/>
        <v>212.20175999999998</v>
      </c>
      <c r="O1111" s="50"/>
      <c r="P1111" s="16">
        <f t="shared" si="44"/>
        <v>0</v>
      </c>
    </row>
    <row r="1112" spans="1:16" ht="11.25" customHeight="1" outlineLevel="2">
      <c r="A1112" s="14" t="s">
        <v>1069</v>
      </c>
      <c r="B1112" s="15" t="s">
        <v>1070</v>
      </c>
      <c r="C1112" s="15" t="s">
        <v>2470</v>
      </c>
      <c r="D1112" s="33" t="s">
        <v>2985</v>
      </c>
      <c r="E1112" s="42">
        <v>53935.29</v>
      </c>
      <c r="F1112" s="42">
        <v>120</v>
      </c>
      <c r="G1112" s="42">
        <v>449.46</v>
      </c>
      <c r="N1112" s="50">
        <f t="shared" si="43"/>
        <v>212.14512000000002</v>
      </c>
      <c r="O1112" s="50"/>
      <c r="P1112" s="16">
        <f t="shared" si="44"/>
        <v>0</v>
      </c>
    </row>
    <row r="1113" spans="1:16" ht="11.25" customHeight="1" outlineLevel="2">
      <c r="A1113" s="14" t="s">
        <v>427</v>
      </c>
      <c r="B1113" s="15" t="s">
        <v>428</v>
      </c>
      <c r="C1113" s="15" t="s">
        <v>2470</v>
      </c>
      <c r="D1113" s="33" t="s">
        <v>2985</v>
      </c>
      <c r="E1113" s="42">
        <v>11366.3</v>
      </c>
      <c r="F1113" s="42">
        <v>2390</v>
      </c>
      <c r="G1113" s="42">
        <v>4.76</v>
      </c>
      <c r="N1113" s="50">
        <f t="shared" si="43"/>
        <v>2.2467199999999998</v>
      </c>
      <c r="O1113" s="50"/>
      <c r="P1113" s="16">
        <f t="shared" si="44"/>
        <v>0</v>
      </c>
    </row>
    <row r="1114" spans="1:16" ht="11.25" customHeight="1" outlineLevel="2">
      <c r="A1114" s="14" t="s">
        <v>1071</v>
      </c>
      <c r="B1114" s="15" t="s">
        <v>1072</v>
      </c>
      <c r="C1114" s="15" t="s">
        <v>2470</v>
      </c>
      <c r="D1114" s="33" t="s">
        <v>2985</v>
      </c>
      <c r="E1114" s="42">
        <v>15290.6</v>
      </c>
      <c r="F1114" s="42">
        <v>132</v>
      </c>
      <c r="G1114" s="42">
        <v>115.84</v>
      </c>
      <c r="N1114" s="50">
        <f t="shared" si="43"/>
        <v>54.676480000000005</v>
      </c>
      <c r="O1114" s="50"/>
      <c r="P1114" s="16">
        <f t="shared" si="44"/>
        <v>0</v>
      </c>
    </row>
    <row r="1115" spans="1:16" ht="11.25" customHeight="1" outlineLevel="2">
      <c r="A1115" s="14" t="s">
        <v>429</v>
      </c>
      <c r="B1115" s="15" t="s">
        <v>430</v>
      </c>
      <c r="C1115" s="15" t="s">
        <v>2470</v>
      </c>
      <c r="D1115" s="33" t="s">
        <v>2985</v>
      </c>
      <c r="E1115" s="42">
        <v>94460.99</v>
      </c>
      <c r="F1115" s="42">
        <v>199</v>
      </c>
      <c r="G1115" s="42">
        <v>474.68</v>
      </c>
      <c r="N1115" s="50">
        <f t="shared" si="43"/>
        <v>224.04895999999999</v>
      </c>
      <c r="O1115" s="50"/>
      <c r="P1115" s="16">
        <f t="shared" si="44"/>
        <v>0</v>
      </c>
    </row>
    <row r="1116" spans="1:16" ht="11.25" customHeight="1" outlineLevel="2">
      <c r="A1116" s="14" t="s">
        <v>431</v>
      </c>
      <c r="B1116" s="15" t="s">
        <v>432</v>
      </c>
      <c r="C1116" s="15" t="s">
        <v>2470</v>
      </c>
      <c r="D1116" s="33" t="s">
        <v>2985</v>
      </c>
      <c r="E1116" s="42">
        <v>5730.79</v>
      </c>
      <c r="F1116" s="42">
        <v>54</v>
      </c>
      <c r="G1116" s="42">
        <v>106.13</v>
      </c>
      <c r="N1116" s="50">
        <f t="shared" si="43"/>
        <v>50.093359999999997</v>
      </c>
      <c r="O1116" s="50"/>
      <c r="P1116" s="16">
        <f t="shared" si="44"/>
        <v>0</v>
      </c>
    </row>
    <row r="1117" spans="1:16" ht="11.25" customHeight="1" outlineLevel="2">
      <c r="A1117" s="14" t="s">
        <v>433</v>
      </c>
      <c r="B1117" s="15" t="s">
        <v>434</v>
      </c>
      <c r="C1117" s="15" t="s">
        <v>2470</v>
      </c>
      <c r="D1117" s="33" t="s">
        <v>2985</v>
      </c>
      <c r="E1117" s="42">
        <v>55750.6</v>
      </c>
      <c r="F1117" s="42">
        <v>102</v>
      </c>
      <c r="G1117" s="42">
        <v>546.57000000000005</v>
      </c>
      <c r="N1117" s="50">
        <f t="shared" si="43"/>
        <v>257.98104000000006</v>
      </c>
      <c r="O1117" s="50"/>
      <c r="P1117" s="16">
        <f t="shared" si="44"/>
        <v>0</v>
      </c>
    </row>
    <row r="1118" spans="1:16" ht="11.25" customHeight="1" outlineLevel="2">
      <c r="A1118" s="14" t="s">
        <v>1079</v>
      </c>
      <c r="B1118" s="15" t="s">
        <v>1080</v>
      </c>
      <c r="C1118" s="15" t="s">
        <v>2470</v>
      </c>
      <c r="D1118" s="33" t="s">
        <v>2985</v>
      </c>
      <c r="E1118" s="42">
        <v>65287.43</v>
      </c>
      <c r="F1118" s="42">
        <v>49</v>
      </c>
      <c r="G1118" s="42">
        <v>1332.4</v>
      </c>
      <c r="N1118" s="50">
        <f t="shared" si="43"/>
        <v>628.89280000000008</v>
      </c>
      <c r="O1118" s="50"/>
      <c r="P1118" s="16">
        <f t="shared" si="44"/>
        <v>0</v>
      </c>
    </row>
    <row r="1119" spans="1:16" ht="11.25" customHeight="1" outlineLevel="2">
      <c r="A1119" s="14" t="s">
        <v>435</v>
      </c>
      <c r="B1119" s="15" t="s">
        <v>436</v>
      </c>
      <c r="C1119" s="15" t="s">
        <v>2470</v>
      </c>
      <c r="D1119" s="33" t="s">
        <v>2985</v>
      </c>
      <c r="E1119" s="42">
        <v>2529.5</v>
      </c>
      <c r="F1119" s="42">
        <v>247</v>
      </c>
      <c r="G1119" s="42">
        <v>10.24</v>
      </c>
      <c r="N1119" s="50">
        <f t="shared" si="43"/>
        <v>4.8332800000000002</v>
      </c>
      <c r="O1119" s="50"/>
      <c r="P1119" s="16">
        <f t="shared" si="44"/>
        <v>0</v>
      </c>
    </row>
    <row r="1120" spans="1:16" ht="11.25" customHeight="1" outlineLevel="2">
      <c r="A1120" s="14" t="s">
        <v>3322</v>
      </c>
      <c r="B1120" s="15" t="s">
        <v>3323</v>
      </c>
      <c r="C1120" s="15" t="s">
        <v>2470</v>
      </c>
      <c r="D1120" s="33" t="s">
        <v>2985</v>
      </c>
      <c r="E1120" s="42">
        <v>16309.51</v>
      </c>
      <c r="F1120" s="42">
        <v>16</v>
      </c>
      <c r="G1120" s="42">
        <v>1019.34</v>
      </c>
      <c r="N1120" s="50">
        <f t="shared" si="43"/>
        <v>481.12847999999997</v>
      </c>
      <c r="O1120" s="50"/>
      <c r="P1120" s="16">
        <f t="shared" si="44"/>
        <v>0</v>
      </c>
    </row>
    <row r="1121" spans="1:16" ht="11.25" customHeight="1" outlineLevel="2">
      <c r="A1121" s="14" t="s">
        <v>3324</v>
      </c>
      <c r="B1121" s="15" t="s">
        <v>3325</v>
      </c>
      <c r="C1121" s="15" t="s">
        <v>2470</v>
      </c>
      <c r="D1121" s="33" t="s">
        <v>2985</v>
      </c>
      <c r="E1121" s="42">
        <v>13358.64</v>
      </c>
      <c r="F1121" s="42">
        <v>8</v>
      </c>
      <c r="G1121" s="42">
        <v>1669.83</v>
      </c>
      <c r="N1121" s="50">
        <f t="shared" si="43"/>
        <v>788.15976000000001</v>
      </c>
      <c r="O1121" s="50"/>
      <c r="P1121" s="16">
        <f t="shared" si="44"/>
        <v>0</v>
      </c>
    </row>
    <row r="1122" spans="1:16" ht="11.25" customHeight="1" outlineLevel="2">
      <c r="A1122" s="14" t="s">
        <v>3326</v>
      </c>
      <c r="B1122" s="15" t="s">
        <v>3327</v>
      </c>
      <c r="C1122" s="15" t="s">
        <v>2470</v>
      </c>
      <c r="D1122" s="33" t="s">
        <v>2985</v>
      </c>
      <c r="E1122" s="42">
        <v>13973.76</v>
      </c>
      <c r="F1122" s="42">
        <v>8</v>
      </c>
      <c r="G1122" s="42">
        <v>1746.72</v>
      </c>
      <c r="N1122" s="50">
        <f t="shared" si="43"/>
        <v>824.45183999999995</v>
      </c>
      <c r="O1122" s="50"/>
      <c r="P1122" s="16">
        <f t="shared" si="44"/>
        <v>0</v>
      </c>
    </row>
    <row r="1123" spans="1:16" ht="11.25" customHeight="1" outlineLevel="2">
      <c r="A1123" s="14" t="s">
        <v>3328</v>
      </c>
      <c r="B1123" s="15" t="s">
        <v>3329</v>
      </c>
      <c r="C1123" s="15" t="s">
        <v>2470</v>
      </c>
      <c r="D1123" s="33" t="s">
        <v>2985</v>
      </c>
      <c r="E1123" s="42">
        <v>26498.16</v>
      </c>
      <c r="F1123" s="42">
        <v>24</v>
      </c>
      <c r="G1123" s="42">
        <v>1104.0899999999999</v>
      </c>
      <c r="N1123" s="50">
        <f t="shared" si="43"/>
        <v>521.13047999999992</v>
      </c>
      <c r="O1123" s="50"/>
      <c r="P1123" s="16">
        <f t="shared" si="44"/>
        <v>0</v>
      </c>
    </row>
    <row r="1124" spans="1:16" ht="11.25" customHeight="1" outlineLevel="2">
      <c r="A1124" s="14" t="s">
        <v>3330</v>
      </c>
      <c r="B1124" s="15" t="s">
        <v>3331</v>
      </c>
      <c r="C1124" s="15" t="s">
        <v>2470</v>
      </c>
      <c r="D1124" s="33" t="s">
        <v>2985</v>
      </c>
      <c r="E1124" s="42">
        <v>6310.64</v>
      </c>
      <c r="F1124" s="42">
        <v>8</v>
      </c>
      <c r="G1124" s="42">
        <v>788.83</v>
      </c>
      <c r="N1124" s="50">
        <f t="shared" si="43"/>
        <v>372.32776000000001</v>
      </c>
      <c r="O1124" s="50"/>
      <c r="P1124" s="16">
        <f t="shared" si="44"/>
        <v>0</v>
      </c>
    </row>
    <row r="1125" spans="1:16" ht="11.25" customHeight="1" outlineLevel="2">
      <c r="A1125" s="14" t="s">
        <v>437</v>
      </c>
      <c r="B1125" s="15" t="s">
        <v>438</v>
      </c>
      <c r="C1125" s="15" t="s">
        <v>2470</v>
      </c>
      <c r="D1125" s="33" t="s">
        <v>2985</v>
      </c>
      <c r="E1125" s="42">
        <v>7666.55</v>
      </c>
      <c r="F1125" s="42">
        <v>8</v>
      </c>
      <c r="G1125" s="42">
        <v>958.32</v>
      </c>
      <c r="N1125" s="50">
        <f t="shared" si="43"/>
        <v>452.32704000000007</v>
      </c>
      <c r="O1125" s="50"/>
      <c r="P1125" s="16">
        <f t="shared" si="44"/>
        <v>0</v>
      </c>
    </row>
    <row r="1126" spans="1:16" ht="11.25" customHeight="1" outlineLevel="2">
      <c r="A1126" s="14" t="s">
        <v>439</v>
      </c>
      <c r="B1126" s="15" t="s">
        <v>440</v>
      </c>
      <c r="C1126" s="15" t="s">
        <v>2470</v>
      </c>
      <c r="D1126" s="33" t="s">
        <v>2985</v>
      </c>
      <c r="E1126" s="42">
        <v>66033.63</v>
      </c>
      <c r="F1126" s="42">
        <v>43</v>
      </c>
      <c r="G1126" s="42">
        <v>1535.67</v>
      </c>
      <c r="N1126" s="50">
        <f t="shared" si="43"/>
        <v>724.83624000000009</v>
      </c>
      <c r="O1126" s="50"/>
      <c r="P1126" s="16">
        <f t="shared" si="44"/>
        <v>0</v>
      </c>
    </row>
    <row r="1127" spans="1:16" ht="11.25" customHeight="1" outlineLevel="2">
      <c r="A1127" s="14" t="s">
        <v>441</v>
      </c>
      <c r="B1127" s="15" t="s">
        <v>442</v>
      </c>
      <c r="C1127" s="15" t="s">
        <v>2470</v>
      </c>
      <c r="D1127" s="33" t="s">
        <v>2985</v>
      </c>
      <c r="E1127" s="42">
        <v>14307.29</v>
      </c>
      <c r="F1127" s="42">
        <v>16</v>
      </c>
      <c r="G1127" s="42">
        <v>894.21</v>
      </c>
      <c r="N1127" s="50">
        <f t="shared" si="43"/>
        <v>422.06711999999999</v>
      </c>
      <c r="O1127" s="50"/>
      <c r="P1127" s="16">
        <f t="shared" si="44"/>
        <v>0</v>
      </c>
    </row>
    <row r="1128" spans="1:16" ht="11.25" customHeight="1" outlineLevel="2">
      <c r="A1128" s="14" t="s">
        <v>443</v>
      </c>
      <c r="B1128" s="15" t="s">
        <v>444</v>
      </c>
      <c r="C1128" s="15" t="s">
        <v>2470</v>
      </c>
      <c r="D1128" s="33" t="s">
        <v>2985</v>
      </c>
      <c r="E1128" s="42">
        <v>13598.92</v>
      </c>
      <c r="F1128" s="42">
        <v>13</v>
      </c>
      <c r="G1128" s="42">
        <v>1046.07</v>
      </c>
      <c r="N1128" s="50">
        <f t="shared" si="43"/>
        <v>493.74504000000002</v>
      </c>
      <c r="O1128" s="50"/>
      <c r="P1128" s="16">
        <f t="shared" si="44"/>
        <v>0</v>
      </c>
    </row>
    <row r="1129" spans="1:16" ht="11.25" customHeight="1" outlineLevel="2">
      <c r="A1129" s="14" t="s">
        <v>445</v>
      </c>
      <c r="B1129" s="15" t="s">
        <v>446</v>
      </c>
      <c r="C1129" s="15" t="s">
        <v>2470</v>
      </c>
      <c r="D1129" s="33" t="s">
        <v>2985</v>
      </c>
      <c r="E1129" s="42">
        <v>10212.82</v>
      </c>
      <c r="F1129" s="42">
        <v>9</v>
      </c>
      <c r="G1129" s="42">
        <v>1134.76</v>
      </c>
      <c r="N1129" s="50">
        <f t="shared" si="43"/>
        <v>535.60672</v>
      </c>
      <c r="O1129" s="50"/>
      <c r="P1129" s="16">
        <f t="shared" si="44"/>
        <v>0</v>
      </c>
    </row>
    <row r="1130" spans="1:16" ht="11.25" customHeight="1" outlineLevel="2">
      <c r="A1130" s="14" t="s">
        <v>447</v>
      </c>
      <c r="B1130" s="15" t="s">
        <v>448</v>
      </c>
      <c r="C1130" s="15" t="s">
        <v>2470</v>
      </c>
      <c r="D1130" s="33" t="s">
        <v>2985</v>
      </c>
      <c r="E1130" s="42">
        <v>1898.11</v>
      </c>
      <c r="F1130" s="42">
        <v>70</v>
      </c>
      <c r="G1130" s="42">
        <v>27.12</v>
      </c>
      <c r="N1130" s="50">
        <f t="shared" si="43"/>
        <v>12.80064</v>
      </c>
      <c r="O1130" s="50"/>
      <c r="P1130" s="16">
        <f t="shared" si="44"/>
        <v>0</v>
      </c>
    </row>
    <row r="1131" spans="1:16" ht="11.25" customHeight="1" outlineLevel="2">
      <c r="A1131" s="14" t="s">
        <v>449</v>
      </c>
      <c r="B1131" s="15" t="s">
        <v>450</v>
      </c>
      <c r="C1131" s="15" t="s">
        <v>2470</v>
      </c>
      <c r="D1131" s="33" t="s">
        <v>2985</v>
      </c>
      <c r="E1131" s="42">
        <v>10110.02</v>
      </c>
      <c r="F1131" s="42">
        <v>300</v>
      </c>
      <c r="G1131" s="42">
        <v>33.700000000000003</v>
      </c>
      <c r="N1131" s="50">
        <f t="shared" si="43"/>
        <v>15.9064</v>
      </c>
      <c r="O1131" s="50"/>
      <c r="P1131" s="16">
        <f t="shared" si="44"/>
        <v>0</v>
      </c>
    </row>
    <row r="1132" spans="1:16" ht="11.25" customHeight="1" outlineLevel="2">
      <c r="A1132" s="14" t="s">
        <v>451</v>
      </c>
      <c r="B1132" s="15" t="s">
        <v>452</v>
      </c>
      <c r="C1132" s="15" t="s">
        <v>2469</v>
      </c>
      <c r="D1132" s="33" t="s">
        <v>2985</v>
      </c>
      <c r="E1132" s="42">
        <v>18872.439999999999</v>
      </c>
      <c r="F1132" s="42">
        <v>106</v>
      </c>
      <c r="G1132" s="42">
        <v>178.04</v>
      </c>
      <c r="N1132" s="50">
        <f t="shared" si="43"/>
        <v>84.034879999999987</v>
      </c>
      <c r="O1132" s="50"/>
      <c r="P1132" s="16">
        <f t="shared" si="44"/>
        <v>0</v>
      </c>
    </row>
    <row r="1133" spans="1:16" ht="11.25" customHeight="1" outlineLevel="2">
      <c r="A1133" s="14" t="s">
        <v>453</v>
      </c>
      <c r="B1133" s="15" t="s">
        <v>454</v>
      </c>
      <c r="C1133" s="15" t="s">
        <v>2475</v>
      </c>
      <c r="D1133" s="33" t="s">
        <v>2985</v>
      </c>
      <c r="E1133" s="42">
        <v>5477.77</v>
      </c>
      <c r="F1133" s="42">
        <v>2</v>
      </c>
      <c r="G1133" s="42">
        <v>2738.89</v>
      </c>
      <c r="N1133" s="50">
        <f t="shared" si="43"/>
        <v>1292.7560800000001</v>
      </c>
      <c r="O1133" s="50"/>
      <c r="P1133" s="16">
        <f t="shared" si="44"/>
        <v>0</v>
      </c>
    </row>
    <row r="1134" spans="1:16" ht="11.25" customHeight="1" outlineLevel="2">
      <c r="A1134" s="14" t="s">
        <v>455</v>
      </c>
      <c r="B1134" s="15" t="s">
        <v>456</v>
      </c>
      <c r="C1134" s="15" t="s">
        <v>2475</v>
      </c>
      <c r="D1134" s="33" t="s">
        <v>2985</v>
      </c>
      <c r="E1134" s="42">
        <v>3813.35</v>
      </c>
      <c r="F1134" s="42">
        <v>2</v>
      </c>
      <c r="G1134" s="42">
        <v>1906.68</v>
      </c>
      <c r="N1134" s="50">
        <f t="shared" si="43"/>
        <v>899.95296000000008</v>
      </c>
      <c r="O1134" s="50"/>
      <c r="P1134" s="16">
        <f t="shared" si="44"/>
        <v>0</v>
      </c>
    </row>
    <row r="1135" spans="1:16" ht="11.25" customHeight="1" outlineLevel="2">
      <c r="A1135" s="14" t="s">
        <v>457</v>
      </c>
      <c r="B1135" s="15" t="s">
        <v>458</v>
      </c>
      <c r="C1135" s="15" t="s">
        <v>2470</v>
      </c>
      <c r="D1135" s="33" t="s">
        <v>2985</v>
      </c>
      <c r="E1135" s="42">
        <v>3621.94</v>
      </c>
      <c r="F1135" s="42">
        <v>1098</v>
      </c>
      <c r="G1135" s="42">
        <v>3.3</v>
      </c>
      <c r="N1135" s="52">
        <f t="shared" si="43"/>
        <v>1.5575999999999999</v>
      </c>
      <c r="O1135" s="50"/>
      <c r="P1135" s="16">
        <f t="shared" si="44"/>
        <v>0</v>
      </c>
    </row>
    <row r="1136" spans="1:16" ht="11.25" customHeight="1" outlineLevel="2">
      <c r="A1136" s="14" t="s">
        <v>459</v>
      </c>
      <c r="B1136" s="15" t="s">
        <v>460</v>
      </c>
      <c r="C1136" s="15" t="s">
        <v>2470</v>
      </c>
      <c r="D1136" s="33" t="s">
        <v>2985</v>
      </c>
      <c r="E1136" s="42">
        <v>3256.31</v>
      </c>
      <c r="F1136" s="42">
        <v>1120</v>
      </c>
      <c r="G1136" s="42">
        <v>2.91</v>
      </c>
      <c r="N1136" s="52">
        <f t="shared" si="43"/>
        <v>1.3735200000000001</v>
      </c>
      <c r="O1136" s="50"/>
      <c r="P1136" s="16">
        <f t="shared" si="44"/>
        <v>0</v>
      </c>
    </row>
    <row r="1137" spans="1:16" ht="11.25" customHeight="1" outlineLevel="2">
      <c r="A1137" s="14" t="s">
        <v>461</v>
      </c>
      <c r="B1137" s="15" t="s">
        <v>462</v>
      </c>
      <c r="C1137" s="15" t="s">
        <v>2470</v>
      </c>
      <c r="D1137" s="33" t="s">
        <v>2985</v>
      </c>
      <c r="E1137" s="42">
        <v>5094.2700000000004</v>
      </c>
      <c r="F1137" s="42">
        <v>20</v>
      </c>
      <c r="G1137" s="42">
        <v>254.71</v>
      </c>
      <c r="N1137" s="50">
        <f t="shared" si="43"/>
        <v>120.22311999999999</v>
      </c>
      <c r="O1137" s="50"/>
      <c r="P1137" s="16">
        <f t="shared" si="44"/>
        <v>0</v>
      </c>
    </row>
    <row r="1138" spans="1:16" ht="11.25" customHeight="1" outlineLevel="2">
      <c r="A1138" s="14" t="s">
        <v>463</v>
      </c>
      <c r="B1138" s="15" t="s">
        <v>464</v>
      </c>
      <c r="C1138" s="15" t="s">
        <v>2470</v>
      </c>
      <c r="D1138" s="33" t="s">
        <v>2985</v>
      </c>
      <c r="E1138" s="42">
        <v>16857.03</v>
      </c>
      <c r="F1138" s="42">
        <v>296</v>
      </c>
      <c r="G1138" s="42">
        <v>56.95</v>
      </c>
      <c r="N1138" s="50">
        <f t="shared" si="43"/>
        <v>26.880399999999998</v>
      </c>
      <c r="O1138" s="50"/>
      <c r="P1138" s="16">
        <f t="shared" si="44"/>
        <v>0</v>
      </c>
    </row>
    <row r="1139" spans="1:16" ht="11.25" customHeight="1" outlineLevel="2">
      <c r="A1139" s="14" t="s">
        <v>465</v>
      </c>
      <c r="B1139" s="15" t="s">
        <v>466</v>
      </c>
      <c r="C1139" s="15" t="s">
        <v>2470</v>
      </c>
      <c r="D1139" s="33" t="s">
        <v>2985</v>
      </c>
      <c r="E1139" s="42">
        <v>2667.15</v>
      </c>
      <c r="F1139" s="42">
        <v>21</v>
      </c>
      <c r="G1139" s="42">
        <v>127.01</v>
      </c>
      <c r="N1139" s="50">
        <f t="shared" si="43"/>
        <v>59.948720000000009</v>
      </c>
      <c r="O1139" s="50"/>
      <c r="P1139" s="16">
        <f t="shared" si="44"/>
        <v>0</v>
      </c>
    </row>
    <row r="1140" spans="1:16" ht="11.25" customHeight="1" outlineLevel="2">
      <c r="A1140" s="14" t="s">
        <v>467</v>
      </c>
      <c r="B1140" s="15" t="s">
        <v>468</v>
      </c>
      <c r="C1140" s="15" t="s">
        <v>2470</v>
      </c>
      <c r="D1140" s="33" t="s">
        <v>2985</v>
      </c>
      <c r="E1140" s="42">
        <v>43313.919999999998</v>
      </c>
      <c r="F1140" s="42">
        <v>84</v>
      </c>
      <c r="G1140" s="42">
        <v>515.64</v>
      </c>
      <c r="N1140" s="50">
        <f t="shared" si="43"/>
        <v>243.38208</v>
      </c>
      <c r="O1140" s="50"/>
      <c r="P1140" s="16">
        <f t="shared" si="44"/>
        <v>0</v>
      </c>
    </row>
    <row r="1141" spans="1:16" ht="11.25" customHeight="1" outlineLevel="2">
      <c r="A1141" s="14" t="s">
        <v>3336</v>
      </c>
      <c r="B1141" s="15" t="s">
        <v>3337</v>
      </c>
      <c r="C1141" s="15" t="s">
        <v>2470</v>
      </c>
      <c r="D1141" s="33" t="s">
        <v>2985</v>
      </c>
      <c r="E1141" s="42">
        <v>30255.43</v>
      </c>
      <c r="F1141" s="42">
        <v>27</v>
      </c>
      <c r="G1141" s="42">
        <v>1120.57</v>
      </c>
      <c r="N1141" s="50">
        <f t="shared" ref="N1141:N1204" si="45">G1141*1.18*0.4</f>
        <v>528.90903999999989</v>
      </c>
      <c r="O1141" s="50"/>
      <c r="P1141" s="16">
        <f t="shared" si="44"/>
        <v>0</v>
      </c>
    </row>
    <row r="1142" spans="1:16" ht="11.25" customHeight="1" outlineLevel="2">
      <c r="A1142" s="14" t="s">
        <v>469</v>
      </c>
      <c r="B1142" s="15" t="s">
        <v>470</v>
      </c>
      <c r="C1142" s="15" t="s">
        <v>2470</v>
      </c>
      <c r="D1142" s="33" t="s">
        <v>2985</v>
      </c>
      <c r="E1142" s="42">
        <v>3397.53</v>
      </c>
      <c r="F1142" s="42">
        <v>43</v>
      </c>
      <c r="G1142" s="42">
        <v>79.010000000000005</v>
      </c>
      <c r="N1142" s="50">
        <f t="shared" si="45"/>
        <v>37.292720000000003</v>
      </c>
      <c r="O1142" s="50"/>
      <c r="P1142" s="16">
        <f t="shared" si="44"/>
        <v>0</v>
      </c>
    </row>
    <row r="1143" spans="1:16" ht="11.25" customHeight="1" outlineLevel="2">
      <c r="A1143" s="14" t="s">
        <v>3338</v>
      </c>
      <c r="B1143" s="15" t="s">
        <v>3339</v>
      </c>
      <c r="C1143" s="15" t="s">
        <v>2470</v>
      </c>
      <c r="D1143" s="33" t="s">
        <v>2985</v>
      </c>
      <c r="E1143" s="42">
        <v>4491.3500000000004</v>
      </c>
      <c r="F1143" s="42">
        <v>146</v>
      </c>
      <c r="G1143" s="42">
        <v>30.76</v>
      </c>
      <c r="N1143" s="50">
        <f t="shared" si="45"/>
        <v>14.51872</v>
      </c>
      <c r="O1143" s="50"/>
      <c r="P1143" s="16">
        <f t="shared" si="44"/>
        <v>0</v>
      </c>
    </row>
    <row r="1144" spans="1:16" ht="11.25" customHeight="1" outlineLevel="2">
      <c r="A1144" s="14" t="s">
        <v>471</v>
      </c>
      <c r="B1144" s="15" t="s">
        <v>472</v>
      </c>
      <c r="C1144" s="15" t="s">
        <v>2470</v>
      </c>
      <c r="D1144" s="33" t="s">
        <v>2985</v>
      </c>
      <c r="E1144" s="42">
        <v>36597.599999999999</v>
      </c>
      <c r="F1144" s="42">
        <v>3433</v>
      </c>
      <c r="G1144" s="42">
        <v>10.66</v>
      </c>
      <c r="N1144" s="50">
        <f t="shared" si="45"/>
        <v>5.0315200000000004</v>
      </c>
      <c r="O1144" s="50"/>
      <c r="P1144" s="16">
        <f t="shared" si="44"/>
        <v>0</v>
      </c>
    </row>
    <row r="1145" spans="1:16" ht="11.25" customHeight="1" outlineLevel="2">
      <c r="A1145" s="14" t="s">
        <v>473</v>
      </c>
      <c r="B1145" s="15" t="s">
        <v>474</v>
      </c>
      <c r="C1145" s="15" t="s">
        <v>2470</v>
      </c>
      <c r="D1145" s="33" t="s">
        <v>2985</v>
      </c>
      <c r="E1145" s="42">
        <v>11150.1</v>
      </c>
      <c r="F1145" s="42">
        <v>3000</v>
      </c>
      <c r="G1145" s="42">
        <v>3.72</v>
      </c>
      <c r="N1145" s="50">
        <f t="shared" si="45"/>
        <v>1.7558400000000001</v>
      </c>
      <c r="O1145" s="50"/>
      <c r="P1145" s="16">
        <f t="shared" si="44"/>
        <v>0</v>
      </c>
    </row>
    <row r="1146" spans="1:16" ht="11.25" customHeight="1" outlineLevel="2">
      <c r="A1146" s="14" t="s">
        <v>475</v>
      </c>
      <c r="B1146" s="15" t="s">
        <v>476</v>
      </c>
      <c r="C1146" s="15" t="s">
        <v>2470</v>
      </c>
      <c r="D1146" s="33" t="s">
        <v>2985</v>
      </c>
      <c r="E1146" s="42">
        <v>15039.62</v>
      </c>
      <c r="F1146" s="42">
        <v>31</v>
      </c>
      <c r="G1146" s="42">
        <v>485.15</v>
      </c>
      <c r="N1146" s="50">
        <f t="shared" si="45"/>
        <v>228.99080000000001</v>
      </c>
      <c r="O1146" s="50"/>
      <c r="P1146" s="16">
        <f t="shared" si="44"/>
        <v>0</v>
      </c>
    </row>
    <row r="1147" spans="1:16" ht="11.25" customHeight="1" outlineLevel="2">
      <c r="A1147" s="14" t="s">
        <v>477</v>
      </c>
      <c r="B1147" s="15" t="s">
        <v>478</v>
      </c>
      <c r="C1147" s="15" t="s">
        <v>2470</v>
      </c>
      <c r="D1147" s="33" t="s">
        <v>2985</v>
      </c>
      <c r="E1147" s="42">
        <v>8617.35</v>
      </c>
      <c r="F1147" s="42">
        <v>23</v>
      </c>
      <c r="G1147" s="42">
        <v>374.67</v>
      </c>
      <c r="N1147" s="50">
        <f t="shared" si="45"/>
        <v>176.84424000000001</v>
      </c>
      <c r="O1147" s="50"/>
      <c r="P1147" s="16">
        <f t="shared" ref="P1147:P1203" si="46">SUM(I1147:M1147)</f>
        <v>0</v>
      </c>
    </row>
    <row r="1148" spans="1:16" ht="11.25" customHeight="1" outlineLevel="2">
      <c r="A1148" s="14" t="s">
        <v>479</v>
      </c>
      <c r="B1148" s="15" t="s">
        <v>480</v>
      </c>
      <c r="C1148" s="15" t="s">
        <v>2470</v>
      </c>
      <c r="D1148" s="33" t="s">
        <v>2985</v>
      </c>
      <c r="E1148" s="42">
        <v>13649.87</v>
      </c>
      <c r="F1148" s="42">
        <v>24</v>
      </c>
      <c r="G1148" s="42">
        <v>568.74</v>
      </c>
      <c r="N1148" s="50">
        <f t="shared" si="45"/>
        <v>268.44528000000003</v>
      </c>
      <c r="O1148" s="50"/>
      <c r="P1148" s="16">
        <f t="shared" si="46"/>
        <v>0</v>
      </c>
    </row>
    <row r="1149" spans="1:16" ht="11.25" customHeight="1" outlineLevel="2">
      <c r="A1149" s="14" t="s">
        <v>481</v>
      </c>
      <c r="B1149" s="15" t="s">
        <v>482</v>
      </c>
      <c r="C1149" s="15" t="s">
        <v>2470</v>
      </c>
      <c r="D1149" s="33" t="s">
        <v>2985</v>
      </c>
      <c r="E1149" s="42">
        <v>5374.83</v>
      </c>
      <c r="F1149" s="42">
        <v>40</v>
      </c>
      <c r="G1149" s="42">
        <v>134.37</v>
      </c>
      <c r="N1149" s="50">
        <f t="shared" si="45"/>
        <v>63.422640000000001</v>
      </c>
      <c r="O1149" s="50"/>
      <c r="P1149" s="16">
        <f t="shared" si="46"/>
        <v>0</v>
      </c>
    </row>
    <row r="1150" spans="1:16" ht="11.25" customHeight="1" outlineLevel="2">
      <c r="A1150" s="14" t="s">
        <v>483</v>
      </c>
      <c r="B1150" s="15" t="s">
        <v>484</v>
      </c>
      <c r="C1150" s="15" t="s">
        <v>2470</v>
      </c>
      <c r="D1150" s="33" t="s">
        <v>2985</v>
      </c>
      <c r="E1150" s="42">
        <v>5730.43</v>
      </c>
      <c r="F1150" s="42">
        <v>24</v>
      </c>
      <c r="G1150" s="42">
        <v>238.77</v>
      </c>
      <c r="N1150" s="50">
        <f t="shared" si="45"/>
        <v>112.69944000000001</v>
      </c>
      <c r="O1150" s="50"/>
      <c r="P1150" s="16">
        <f t="shared" si="46"/>
        <v>0</v>
      </c>
    </row>
    <row r="1151" spans="1:16" ht="11.25" customHeight="1" outlineLevel="2">
      <c r="A1151" s="14" t="s">
        <v>485</v>
      </c>
      <c r="B1151" s="15" t="s">
        <v>486</v>
      </c>
      <c r="C1151" s="15" t="s">
        <v>2470</v>
      </c>
      <c r="D1151" s="33" t="s">
        <v>2985</v>
      </c>
      <c r="E1151" s="42">
        <v>78333.320000000007</v>
      </c>
      <c r="F1151" s="42">
        <v>318</v>
      </c>
      <c r="G1151" s="42">
        <v>246.33</v>
      </c>
      <c r="N1151" s="50">
        <f t="shared" si="45"/>
        <v>116.26776000000001</v>
      </c>
      <c r="O1151" s="50"/>
      <c r="P1151" s="16">
        <f t="shared" si="46"/>
        <v>0</v>
      </c>
    </row>
    <row r="1152" spans="1:16" ht="11.25" customHeight="1" outlineLevel="2">
      <c r="A1152" s="14" t="s">
        <v>487</v>
      </c>
      <c r="B1152" s="15" t="s">
        <v>488</v>
      </c>
      <c r="C1152" s="15" t="s">
        <v>2470</v>
      </c>
      <c r="D1152" s="33" t="s">
        <v>2985</v>
      </c>
      <c r="E1152" s="42">
        <v>10160.57</v>
      </c>
      <c r="F1152" s="42">
        <v>40</v>
      </c>
      <c r="G1152" s="42">
        <v>254.01</v>
      </c>
      <c r="N1152" s="50">
        <f t="shared" si="45"/>
        <v>119.89272</v>
      </c>
      <c r="O1152" s="50"/>
      <c r="P1152" s="16">
        <f t="shared" si="46"/>
        <v>0</v>
      </c>
    </row>
    <row r="1153" spans="1:16" ht="11.25" customHeight="1" outlineLevel="2">
      <c r="A1153" s="14" t="s">
        <v>489</v>
      </c>
      <c r="B1153" s="15" t="s">
        <v>490</v>
      </c>
      <c r="C1153" s="15" t="s">
        <v>2470</v>
      </c>
      <c r="D1153" s="33" t="s">
        <v>2985</v>
      </c>
      <c r="E1153" s="42">
        <v>14417.19</v>
      </c>
      <c r="F1153" s="42">
        <v>3900</v>
      </c>
      <c r="G1153" s="42">
        <v>3.7</v>
      </c>
      <c r="N1153" s="50">
        <f t="shared" si="45"/>
        <v>1.7464</v>
      </c>
      <c r="O1153" s="50"/>
      <c r="P1153" s="16">
        <f t="shared" si="46"/>
        <v>0</v>
      </c>
    </row>
    <row r="1154" spans="1:16" ht="11.25" customHeight="1" outlineLevel="2">
      <c r="A1154" s="14" t="s">
        <v>491</v>
      </c>
      <c r="B1154" s="15" t="s">
        <v>492</v>
      </c>
      <c r="C1154" s="15" t="s">
        <v>2470</v>
      </c>
      <c r="D1154" s="33" t="s">
        <v>2985</v>
      </c>
      <c r="E1154" s="42">
        <v>46568.88</v>
      </c>
      <c r="F1154" s="42">
        <v>25</v>
      </c>
      <c r="G1154" s="42">
        <v>1862.76</v>
      </c>
      <c r="N1154" s="50">
        <f t="shared" si="45"/>
        <v>879.22271999999998</v>
      </c>
      <c r="O1154" s="50"/>
      <c r="P1154" s="16">
        <f t="shared" si="46"/>
        <v>0</v>
      </c>
    </row>
    <row r="1155" spans="1:16" ht="11.25" customHeight="1" outlineLevel="2">
      <c r="A1155" s="14" t="s">
        <v>493</v>
      </c>
      <c r="B1155" s="15" t="s">
        <v>494</v>
      </c>
      <c r="C1155" s="15" t="s">
        <v>2470</v>
      </c>
      <c r="D1155" s="33" t="s">
        <v>2985</v>
      </c>
      <c r="E1155" s="42">
        <v>34440.31</v>
      </c>
      <c r="F1155" s="42">
        <v>27</v>
      </c>
      <c r="G1155" s="42">
        <v>1275.57</v>
      </c>
      <c r="N1155" s="50">
        <f t="shared" si="45"/>
        <v>602.06903999999997</v>
      </c>
      <c r="O1155" s="50"/>
      <c r="P1155" s="16">
        <f t="shared" si="46"/>
        <v>0</v>
      </c>
    </row>
    <row r="1156" spans="1:16" ht="11.25" customHeight="1" outlineLevel="2">
      <c r="A1156" s="14" t="s">
        <v>495</v>
      </c>
      <c r="B1156" s="15" t="s">
        <v>496</v>
      </c>
      <c r="C1156" s="15" t="s">
        <v>2470</v>
      </c>
      <c r="D1156" s="33" t="s">
        <v>2985</v>
      </c>
      <c r="E1156" s="42">
        <v>273326.09000000003</v>
      </c>
      <c r="F1156" s="42">
        <v>104</v>
      </c>
      <c r="G1156" s="42">
        <v>2628.14</v>
      </c>
      <c r="N1156" s="50">
        <f t="shared" si="45"/>
        <v>1240.48208</v>
      </c>
      <c r="O1156" s="50"/>
      <c r="P1156" s="16">
        <f t="shared" si="46"/>
        <v>0</v>
      </c>
    </row>
    <row r="1157" spans="1:16" ht="11.25" customHeight="1" outlineLevel="2">
      <c r="A1157" s="14" t="s">
        <v>3410</v>
      </c>
      <c r="B1157" s="15" t="s">
        <v>3411</v>
      </c>
      <c r="C1157" s="15" t="s">
        <v>2470</v>
      </c>
      <c r="D1157" s="33" t="s">
        <v>2985</v>
      </c>
      <c r="E1157" s="42">
        <v>1827.77</v>
      </c>
      <c r="F1157" s="42">
        <v>1</v>
      </c>
      <c r="G1157" s="42">
        <v>1827.77</v>
      </c>
      <c r="N1157" s="50">
        <f t="shared" si="45"/>
        <v>862.70744000000002</v>
      </c>
      <c r="O1157" s="50"/>
      <c r="P1157" s="16">
        <f t="shared" si="46"/>
        <v>0</v>
      </c>
    </row>
    <row r="1158" spans="1:16" ht="11.25" customHeight="1" outlineLevel="2">
      <c r="A1158" s="14" t="s">
        <v>3418</v>
      </c>
      <c r="B1158" s="15" t="s">
        <v>3419</v>
      </c>
      <c r="C1158" s="15" t="s">
        <v>2470</v>
      </c>
      <c r="D1158" s="33" t="s">
        <v>2985</v>
      </c>
      <c r="E1158" s="42">
        <v>31305.64</v>
      </c>
      <c r="F1158" s="42">
        <v>18</v>
      </c>
      <c r="G1158" s="42">
        <v>1739.2</v>
      </c>
      <c r="N1158" s="50">
        <f t="shared" si="45"/>
        <v>820.90239999999994</v>
      </c>
      <c r="O1158" s="50"/>
      <c r="P1158" s="16">
        <f t="shared" si="46"/>
        <v>0</v>
      </c>
    </row>
    <row r="1159" spans="1:16" ht="11.25" customHeight="1" outlineLevel="2">
      <c r="A1159" s="14" t="s">
        <v>497</v>
      </c>
      <c r="B1159" s="15" t="s">
        <v>498</v>
      </c>
      <c r="C1159" s="15" t="s">
        <v>2470</v>
      </c>
      <c r="D1159" s="33" t="s">
        <v>2985</v>
      </c>
      <c r="E1159" s="42">
        <v>15769.89</v>
      </c>
      <c r="F1159" s="42">
        <v>10</v>
      </c>
      <c r="G1159" s="42">
        <v>1576.99</v>
      </c>
      <c r="N1159" s="50">
        <f t="shared" si="45"/>
        <v>744.33928000000003</v>
      </c>
      <c r="O1159" s="50"/>
      <c r="P1159" s="16">
        <f t="shared" si="46"/>
        <v>0</v>
      </c>
    </row>
    <row r="1160" spans="1:16" ht="11.25" customHeight="1" outlineLevel="2">
      <c r="A1160" s="14" t="s">
        <v>499</v>
      </c>
      <c r="B1160" s="15" t="s">
        <v>500</v>
      </c>
      <c r="C1160" s="15" t="s">
        <v>2470</v>
      </c>
      <c r="D1160" s="33" t="s">
        <v>2985</v>
      </c>
      <c r="E1160" s="42">
        <v>549.51</v>
      </c>
      <c r="F1160" s="42">
        <v>220</v>
      </c>
      <c r="G1160" s="42">
        <v>2.5</v>
      </c>
      <c r="N1160" s="52">
        <f t="shared" si="45"/>
        <v>1.18</v>
      </c>
      <c r="O1160" s="50"/>
      <c r="P1160" s="16">
        <f t="shared" si="46"/>
        <v>0</v>
      </c>
    </row>
    <row r="1161" spans="1:16" ht="11.25" customHeight="1" outlineLevel="2">
      <c r="A1161" s="14" t="s">
        <v>3424</v>
      </c>
      <c r="B1161" s="15" t="s">
        <v>3425</v>
      </c>
      <c r="C1161" s="15" t="s">
        <v>2470</v>
      </c>
      <c r="D1161" s="33" t="s">
        <v>2985</v>
      </c>
      <c r="E1161" s="42">
        <v>62823.23</v>
      </c>
      <c r="F1161" s="42">
        <v>18</v>
      </c>
      <c r="G1161" s="42">
        <v>3490.18</v>
      </c>
      <c r="N1161" s="50">
        <f t="shared" si="45"/>
        <v>1647.3649599999999</v>
      </c>
      <c r="O1161" s="50"/>
      <c r="P1161" s="16">
        <f t="shared" si="46"/>
        <v>0</v>
      </c>
    </row>
    <row r="1162" spans="1:16" ht="11.25" customHeight="1" outlineLevel="2">
      <c r="A1162" s="14" t="s">
        <v>3426</v>
      </c>
      <c r="B1162" s="15" t="s">
        <v>3427</v>
      </c>
      <c r="C1162" s="15" t="s">
        <v>2470</v>
      </c>
      <c r="D1162" s="33" t="s">
        <v>2985</v>
      </c>
      <c r="E1162" s="42">
        <v>50329.68</v>
      </c>
      <c r="F1162" s="42">
        <v>12</v>
      </c>
      <c r="G1162" s="42">
        <v>4194.1400000000003</v>
      </c>
      <c r="N1162" s="50">
        <f t="shared" si="45"/>
        <v>1979.6340800000003</v>
      </c>
      <c r="O1162" s="50"/>
      <c r="P1162" s="16">
        <f t="shared" si="46"/>
        <v>0</v>
      </c>
    </row>
    <row r="1163" spans="1:16" ht="11.25" customHeight="1" outlineLevel="2">
      <c r="A1163" s="14" t="s">
        <v>501</v>
      </c>
      <c r="B1163" s="15" t="s">
        <v>502</v>
      </c>
      <c r="C1163" s="15" t="s">
        <v>2470</v>
      </c>
      <c r="D1163" s="33" t="s">
        <v>2985</v>
      </c>
      <c r="E1163" s="42">
        <v>12220.19</v>
      </c>
      <c r="F1163" s="42">
        <v>65</v>
      </c>
      <c r="G1163" s="42">
        <v>188</v>
      </c>
      <c r="N1163" s="50">
        <f t="shared" si="45"/>
        <v>88.73599999999999</v>
      </c>
      <c r="O1163" s="50"/>
      <c r="P1163" s="16">
        <f t="shared" si="46"/>
        <v>0</v>
      </c>
    </row>
    <row r="1164" spans="1:16" ht="11.25" customHeight="1" outlineLevel="2">
      <c r="A1164" s="14" t="s">
        <v>503</v>
      </c>
      <c r="B1164" s="15" t="s">
        <v>504</v>
      </c>
      <c r="C1164" s="15" t="s">
        <v>2470</v>
      </c>
      <c r="D1164" s="33" t="s">
        <v>2985</v>
      </c>
      <c r="E1164" s="42">
        <v>7535.67</v>
      </c>
      <c r="F1164" s="42">
        <v>41</v>
      </c>
      <c r="G1164" s="42">
        <v>183.8</v>
      </c>
      <c r="N1164" s="50">
        <f t="shared" si="45"/>
        <v>86.753600000000006</v>
      </c>
      <c r="O1164" s="50"/>
      <c r="P1164" s="16">
        <f t="shared" si="46"/>
        <v>0</v>
      </c>
    </row>
    <row r="1165" spans="1:16" ht="11.25" customHeight="1" outlineLevel="2">
      <c r="A1165" s="14" t="s">
        <v>505</v>
      </c>
      <c r="B1165" s="15" t="s">
        <v>506</v>
      </c>
      <c r="C1165" s="15" t="s">
        <v>2470</v>
      </c>
      <c r="D1165" s="33" t="s">
        <v>2985</v>
      </c>
      <c r="E1165" s="42">
        <v>74638.460000000006</v>
      </c>
      <c r="F1165" s="42">
        <v>338</v>
      </c>
      <c r="G1165" s="42">
        <v>220.82</v>
      </c>
      <c r="N1165" s="50">
        <f t="shared" si="45"/>
        <v>104.22703999999999</v>
      </c>
      <c r="O1165" s="50"/>
      <c r="P1165" s="16">
        <f t="shared" si="46"/>
        <v>0</v>
      </c>
    </row>
    <row r="1166" spans="1:16" ht="11.25" customHeight="1" outlineLevel="2">
      <c r="A1166" s="14" t="s">
        <v>507</v>
      </c>
      <c r="B1166" s="15" t="s">
        <v>508</v>
      </c>
      <c r="C1166" s="15" t="s">
        <v>2470</v>
      </c>
      <c r="D1166" s="33" t="s">
        <v>2985</v>
      </c>
      <c r="E1166" s="42">
        <v>33666.089999999997</v>
      </c>
      <c r="F1166" s="42">
        <v>180</v>
      </c>
      <c r="G1166" s="42">
        <v>187.03</v>
      </c>
      <c r="N1166" s="50">
        <f t="shared" si="45"/>
        <v>88.27816</v>
      </c>
      <c r="O1166" s="50"/>
      <c r="P1166" s="16">
        <f t="shared" si="46"/>
        <v>0</v>
      </c>
    </row>
    <row r="1167" spans="1:16" ht="11.25" customHeight="1" outlineLevel="2">
      <c r="A1167" s="14" t="s">
        <v>509</v>
      </c>
      <c r="B1167" s="15" t="s">
        <v>510</v>
      </c>
      <c r="C1167" s="15" t="s">
        <v>2470</v>
      </c>
      <c r="D1167" s="33" t="s">
        <v>2985</v>
      </c>
      <c r="E1167" s="42">
        <v>1612.45</v>
      </c>
      <c r="F1167" s="42">
        <v>18</v>
      </c>
      <c r="G1167" s="42">
        <v>89.58</v>
      </c>
      <c r="N1167" s="50">
        <f t="shared" si="45"/>
        <v>42.281759999999998</v>
      </c>
      <c r="O1167" s="50"/>
      <c r="P1167" s="16">
        <f t="shared" si="46"/>
        <v>0</v>
      </c>
    </row>
    <row r="1168" spans="1:16" ht="11.25" customHeight="1" outlineLevel="2">
      <c r="A1168" s="14" t="s">
        <v>3534</v>
      </c>
      <c r="B1168" s="15" t="s">
        <v>3535</v>
      </c>
      <c r="C1168" s="15" t="s">
        <v>2470</v>
      </c>
      <c r="D1168" s="33" t="s">
        <v>2985</v>
      </c>
      <c r="E1168" s="42">
        <v>340546.85</v>
      </c>
      <c r="F1168" s="42">
        <v>152</v>
      </c>
      <c r="G1168" s="42">
        <v>2240.44</v>
      </c>
      <c r="N1168" s="50">
        <f t="shared" si="45"/>
        <v>1057.48768</v>
      </c>
      <c r="O1168" s="50"/>
      <c r="P1168" s="16">
        <f t="shared" si="46"/>
        <v>0</v>
      </c>
    </row>
    <row r="1169" spans="1:16" ht="11.25" customHeight="1" outlineLevel="2">
      <c r="A1169" s="14" t="s">
        <v>511</v>
      </c>
      <c r="B1169" s="15" t="s">
        <v>512</v>
      </c>
      <c r="C1169" s="15" t="s">
        <v>2470</v>
      </c>
      <c r="D1169" s="33" t="s">
        <v>2985</v>
      </c>
      <c r="E1169" s="42">
        <v>6494.23</v>
      </c>
      <c r="F1169" s="42">
        <v>10</v>
      </c>
      <c r="G1169" s="42">
        <v>649.41999999999996</v>
      </c>
      <c r="N1169" s="50">
        <f t="shared" si="45"/>
        <v>306.52623999999997</v>
      </c>
      <c r="O1169" s="50"/>
      <c r="P1169" s="16">
        <f t="shared" si="46"/>
        <v>0</v>
      </c>
    </row>
    <row r="1170" spans="1:16" ht="11.25" customHeight="1" outlineLevel="2">
      <c r="A1170" s="14" t="s">
        <v>513</v>
      </c>
      <c r="B1170" s="15" t="s">
        <v>514</v>
      </c>
      <c r="C1170" s="15" t="s">
        <v>2470</v>
      </c>
      <c r="D1170" s="33" t="s">
        <v>2985</v>
      </c>
      <c r="E1170" s="42">
        <v>4483.7</v>
      </c>
      <c r="F1170" s="42">
        <v>64</v>
      </c>
      <c r="G1170" s="42">
        <v>70.06</v>
      </c>
      <c r="N1170" s="50">
        <f t="shared" si="45"/>
        <v>33.06832</v>
      </c>
      <c r="O1170" s="50"/>
      <c r="P1170" s="16">
        <f t="shared" si="46"/>
        <v>0</v>
      </c>
    </row>
    <row r="1171" spans="1:16" ht="11.25" customHeight="1" outlineLevel="2">
      <c r="A1171" s="14" t="s">
        <v>515</v>
      </c>
      <c r="B1171" s="15" t="s">
        <v>516</v>
      </c>
      <c r="C1171" s="15" t="s">
        <v>2470</v>
      </c>
      <c r="D1171" s="33" t="s">
        <v>2985</v>
      </c>
      <c r="E1171" s="42">
        <v>5578.4</v>
      </c>
      <c r="F1171" s="42">
        <v>64</v>
      </c>
      <c r="G1171" s="42">
        <v>87.16</v>
      </c>
      <c r="N1171" s="50">
        <f t="shared" si="45"/>
        <v>41.139520000000005</v>
      </c>
      <c r="O1171" s="50"/>
      <c r="P1171" s="16">
        <f t="shared" si="46"/>
        <v>0</v>
      </c>
    </row>
    <row r="1172" spans="1:16" ht="11.25" customHeight="1" outlineLevel="2">
      <c r="A1172" s="14" t="s">
        <v>517</v>
      </c>
      <c r="B1172" s="15" t="s">
        <v>518</v>
      </c>
      <c r="C1172" s="15" t="s">
        <v>2470</v>
      </c>
      <c r="D1172" s="33" t="s">
        <v>2985</v>
      </c>
      <c r="E1172" s="42">
        <v>35801.79</v>
      </c>
      <c r="F1172" s="42">
        <v>39</v>
      </c>
      <c r="G1172" s="42">
        <v>917.99</v>
      </c>
      <c r="N1172" s="50">
        <f t="shared" si="45"/>
        <v>433.29128000000003</v>
      </c>
      <c r="O1172" s="50"/>
      <c r="P1172" s="16">
        <f t="shared" si="46"/>
        <v>0</v>
      </c>
    </row>
    <row r="1173" spans="1:16" ht="11.25" customHeight="1" outlineLevel="2">
      <c r="A1173" s="14" t="s">
        <v>519</v>
      </c>
      <c r="B1173" s="15" t="s">
        <v>520</v>
      </c>
      <c r="C1173" s="15" t="s">
        <v>2470</v>
      </c>
      <c r="D1173" s="33" t="s">
        <v>2985</v>
      </c>
      <c r="E1173" s="42">
        <v>11099.34</v>
      </c>
      <c r="F1173" s="42">
        <v>2</v>
      </c>
      <c r="G1173" s="42">
        <v>5549.67</v>
      </c>
      <c r="M1173" s="3">
        <v>1637</v>
      </c>
      <c r="N1173" s="50">
        <f t="shared" si="45"/>
        <v>2619.4442400000003</v>
      </c>
      <c r="O1173" s="50"/>
      <c r="P1173" s="16">
        <f t="shared" si="46"/>
        <v>1637</v>
      </c>
    </row>
    <row r="1174" spans="1:16" ht="11.25" customHeight="1" outlineLevel="2">
      <c r="A1174" s="14" t="s">
        <v>521</v>
      </c>
      <c r="B1174" s="15" t="s">
        <v>522</v>
      </c>
      <c r="C1174" s="15" t="s">
        <v>2470</v>
      </c>
      <c r="D1174" s="33" t="s">
        <v>2985</v>
      </c>
      <c r="E1174" s="42">
        <v>32606.48</v>
      </c>
      <c r="F1174" s="42">
        <v>29</v>
      </c>
      <c r="G1174" s="42">
        <v>1124.3599999999999</v>
      </c>
      <c r="N1174" s="50">
        <f t="shared" si="45"/>
        <v>530.69791999999995</v>
      </c>
      <c r="O1174" s="50"/>
      <c r="P1174" s="16">
        <f t="shared" si="46"/>
        <v>0</v>
      </c>
    </row>
    <row r="1175" spans="1:16" ht="11.25" customHeight="1" outlineLevel="2">
      <c r="A1175" s="14" t="s">
        <v>523</v>
      </c>
      <c r="B1175" s="15" t="s">
        <v>524</v>
      </c>
      <c r="C1175" s="15" t="s">
        <v>2470</v>
      </c>
      <c r="D1175" s="33" t="s">
        <v>2985</v>
      </c>
      <c r="E1175" s="42">
        <v>1422.82</v>
      </c>
      <c r="F1175" s="42">
        <v>2</v>
      </c>
      <c r="G1175" s="42">
        <v>711.41</v>
      </c>
      <c r="N1175" s="50">
        <f t="shared" si="45"/>
        <v>335.78551999999996</v>
      </c>
      <c r="O1175" s="50"/>
      <c r="P1175" s="16">
        <f t="shared" si="46"/>
        <v>0</v>
      </c>
    </row>
    <row r="1176" spans="1:16" ht="11.25" customHeight="1" outlineLevel="2">
      <c r="A1176" s="14" t="s">
        <v>525</v>
      </c>
      <c r="B1176" s="15" t="s">
        <v>526</v>
      </c>
      <c r="C1176" s="15" t="s">
        <v>2470</v>
      </c>
      <c r="D1176" s="33" t="s">
        <v>2985</v>
      </c>
      <c r="E1176" s="42">
        <v>1953.88</v>
      </c>
      <c r="F1176" s="42">
        <v>2</v>
      </c>
      <c r="G1176" s="42">
        <v>976.94</v>
      </c>
      <c r="N1176" s="50">
        <f t="shared" si="45"/>
        <v>461.11568</v>
      </c>
      <c r="O1176" s="50"/>
      <c r="P1176" s="16">
        <f t="shared" si="46"/>
        <v>0</v>
      </c>
    </row>
    <row r="1177" spans="1:16" ht="11.25" customHeight="1" outlineLevel="2">
      <c r="A1177" s="14" t="s">
        <v>527</v>
      </c>
      <c r="B1177" s="15" t="s">
        <v>528</v>
      </c>
      <c r="C1177" s="15" t="s">
        <v>2470</v>
      </c>
      <c r="D1177" s="33" t="s">
        <v>2985</v>
      </c>
      <c r="E1177" s="42">
        <v>558.4</v>
      </c>
      <c r="F1177" s="42">
        <v>90</v>
      </c>
      <c r="G1177" s="42">
        <v>6.2</v>
      </c>
      <c r="N1177" s="50">
        <f t="shared" si="45"/>
        <v>2.9264000000000001</v>
      </c>
      <c r="O1177" s="50"/>
      <c r="P1177" s="16">
        <f t="shared" si="46"/>
        <v>0</v>
      </c>
    </row>
    <row r="1178" spans="1:16" ht="11.25" customHeight="1" outlineLevel="2">
      <c r="A1178" s="14" t="s">
        <v>529</v>
      </c>
      <c r="B1178" s="15" t="s">
        <v>530</v>
      </c>
      <c r="C1178" s="15" t="s">
        <v>2470</v>
      </c>
      <c r="D1178" s="33" t="s">
        <v>2985</v>
      </c>
      <c r="E1178" s="42">
        <v>558.4</v>
      </c>
      <c r="F1178" s="42">
        <v>90</v>
      </c>
      <c r="G1178" s="42">
        <v>6.2</v>
      </c>
      <c r="N1178" s="50">
        <f t="shared" si="45"/>
        <v>2.9264000000000001</v>
      </c>
      <c r="O1178" s="50"/>
      <c r="P1178" s="16">
        <f t="shared" si="46"/>
        <v>0</v>
      </c>
    </row>
    <row r="1179" spans="1:16" ht="11.25" customHeight="1" outlineLevel="2">
      <c r="A1179" s="14" t="s">
        <v>531</v>
      </c>
      <c r="B1179" s="15" t="s">
        <v>532</v>
      </c>
      <c r="C1179" s="15" t="s">
        <v>2470</v>
      </c>
      <c r="D1179" s="33" t="s">
        <v>2985</v>
      </c>
      <c r="E1179" s="42">
        <v>871.63</v>
      </c>
      <c r="F1179" s="42">
        <v>10</v>
      </c>
      <c r="G1179" s="42">
        <v>87.16</v>
      </c>
      <c r="N1179" s="50">
        <f t="shared" si="45"/>
        <v>41.139520000000005</v>
      </c>
      <c r="O1179" s="50"/>
      <c r="P1179" s="16">
        <f t="shared" si="46"/>
        <v>0</v>
      </c>
    </row>
    <row r="1180" spans="1:16" ht="11.25" customHeight="1" outlineLevel="2">
      <c r="A1180" s="14" t="s">
        <v>533</v>
      </c>
      <c r="B1180" s="15" t="s">
        <v>534</v>
      </c>
      <c r="C1180" s="15" t="s">
        <v>2470</v>
      </c>
      <c r="D1180" s="33" t="s">
        <v>2985</v>
      </c>
      <c r="E1180" s="42">
        <v>12489.81</v>
      </c>
      <c r="F1180" s="42">
        <v>10</v>
      </c>
      <c r="G1180" s="42">
        <v>1248.98</v>
      </c>
      <c r="N1180" s="50">
        <f t="shared" si="45"/>
        <v>589.51855999999998</v>
      </c>
      <c r="O1180" s="50"/>
      <c r="P1180" s="16">
        <f t="shared" si="46"/>
        <v>0</v>
      </c>
    </row>
    <row r="1181" spans="1:16" ht="11.25" customHeight="1" outlineLevel="2">
      <c r="A1181" s="14" t="s">
        <v>535</v>
      </c>
      <c r="B1181" s="15" t="s">
        <v>536</v>
      </c>
      <c r="C1181" s="15" t="s">
        <v>2470</v>
      </c>
      <c r="D1181" s="33" t="s">
        <v>2985</v>
      </c>
      <c r="E1181" s="42">
        <v>6524.04</v>
      </c>
      <c r="F1181" s="42">
        <v>8</v>
      </c>
      <c r="G1181" s="42">
        <v>815.51</v>
      </c>
      <c r="N1181" s="50">
        <f t="shared" si="45"/>
        <v>384.92072000000002</v>
      </c>
      <c r="O1181" s="50"/>
      <c r="P1181" s="16">
        <f t="shared" si="46"/>
        <v>0</v>
      </c>
    </row>
    <row r="1182" spans="1:16" ht="11.25" customHeight="1" outlineLevel="2">
      <c r="A1182" s="14" t="s">
        <v>537</v>
      </c>
      <c r="B1182" s="15" t="s">
        <v>538</v>
      </c>
      <c r="C1182" s="15" t="s">
        <v>2470</v>
      </c>
      <c r="D1182" s="33" t="s">
        <v>2985</v>
      </c>
      <c r="E1182" s="42">
        <v>23270.35</v>
      </c>
      <c r="F1182" s="42">
        <v>34</v>
      </c>
      <c r="G1182" s="42">
        <v>684.42</v>
      </c>
      <c r="N1182" s="50">
        <f t="shared" si="45"/>
        <v>323.04623999999995</v>
      </c>
      <c r="O1182" s="50"/>
      <c r="P1182" s="16">
        <f t="shared" si="46"/>
        <v>0</v>
      </c>
    </row>
    <row r="1183" spans="1:16" ht="11.25" customHeight="1" outlineLevel="2">
      <c r="A1183" s="14" t="s">
        <v>539</v>
      </c>
      <c r="B1183" s="15" t="s">
        <v>540</v>
      </c>
      <c r="C1183" s="15" t="s">
        <v>2470</v>
      </c>
      <c r="D1183" s="33" t="s">
        <v>2985</v>
      </c>
      <c r="E1183" s="42">
        <v>23635.73</v>
      </c>
      <c r="F1183" s="42">
        <v>149</v>
      </c>
      <c r="G1183" s="42">
        <v>158.63</v>
      </c>
      <c r="N1183" s="50">
        <f t="shared" si="45"/>
        <v>74.873359999999991</v>
      </c>
      <c r="O1183" s="50"/>
      <c r="P1183" s="16">
        <f t="shared" si="46"/>
        <v>0</v>
      </c>
    </row>
    <row r="1184" spans="1:16" ht="11.25" customHeight="1" outlineLevel="2">
      <c r="A1184" s="14" t="s">
        <v>541</v>
      </c>
      <c r="B1184" s="15" t="s">
        <v>542</v>
      </c>
      <c r="C1184" s="15" t="s">
        <v>2470</v>
      </c>
      <c r="D1184" s="33" t="s">
        <v>2985</v>
      </c>
      <c r="E1184" s="42">
        <v>36256.9</v>
      </c>
      <c r="F1184" s="42">
        <v>3</v>
      </c>
      <c r="G1184" s="42">
        <v>12085.63</v>
      </c>
      <c r="N1184" s="50">
        <f t="shared" si="45"/>
        <v>5704.4173599999995</v>
      </c>
      <c r="O1184" s="50"/>
      <c r="P1184" s="16">
        <f t="shared" si="46"/>
        <v>0</v>
      </c>
    </row>
    <row r="1185" spans="1:16" ht="11.25" customHeight="1" outlineLevel="2">
      <c r="A1185" s="14" t="s">
        <v>543</v>
      </c>
      <c r="B1185" s="15" t="s">
        <v>544</v>
      </c>
      <c r="C1185" s="15" t="s">
        <v>2470</v>
      </c>
      <c r="D1185" s="33" t="s">
        <v>2985</v>
      </c>
      <c r="E1185" s="42">
        <v>12020.76</v>
      </c>
      <c r="F1185" s="42">
        <v>3</v>
      </c>
      <c r="G1185" s="42">
        <v>4006.92</v>
      </c>
      <c r="N1185" s="50">
        <f t="shared" si="45"/>
        <v>1891.2662400000002</v>
      </c>
      <c r="O1185" s="50"/>
      <c r="P1185" s="16">
        <f t="shared" si="46"/>
        <v>0</v>
      </c>
    </row>
    <row r="1186" spans="1:16" ht="11.25" customHeight="1" outlineLevel="2">
      <c r="A1186" s="14" t="s">
        <v>545</v>
      </c>
      <c r="B1186" s="15" t="s">
        <v>546</v>
      </c>
      <c r="C1186" s="15" t="s">
        <v>2470</v>
      </c>
      <c r="D1186" s="33" t="s">
        <v>2985</v>
      </c>
      <c r="E1186" s="42">
        <v>17530.23</v>
      </c>
      <c r="F1186" s="42">
        <v>5</v>
      </c>
      <c r="G1186" s="42">
        <v>3506.05</v>
      </c>
      <c r="N1186" s="50">
        <f t="shared" si="45"/>
        <v>1654.8556000000001</v>
      </c>
      <c r="O1186" s="50"/>
      <c r="P1186" s="16">
        <f t="shared" si="46"/>
        <v>0</v>
      </c>
    </row>
    <row r="1187" spans="1:16" ht="11.25" customHeight="1" outlineLevel="2">
      <c r="A1187" s="14" t="s">
        <v>547</v>
      </c>
      <c r="B1187" s="15" t="s">
        <v>548</v>
      </c>
      <c r="C1187" s="15" t="s">
        <v>2470</v>
      </c>
      <c r="D1187" s="33" t="s">
        <v>2985</v>
      </c>
      <c r="E1187" s="42">
        <v>11481.84</v>
      </c>
      <c r="F1187" s="42">
        <v>12</v>
      </c>
      <c r="G1187" s="42">
        <v>956.82</v>
      </c>
      <c r="N1187" s="50">
        <f t="shared" si="45"/>
        <v>451.61904000000004</v>
      </c>
      <c r="O1187" s="50"/>
      <c r="P1187" s="16">
        <f t="shared" si="46"/>
        <v>0</v>
      </c>
    </row>
    <row r="1188" spans="1:16" ht="11.25" customHeight="1" outlineLevel="2">
      <c r="A1188" s="14" t="s">
        <v>549</v>
      </c>
      <c r="B1188" s="15" t="s">
        <v>550</v>
      </c>
      <c r="C1188" s="15" t="s">
        <v>2470</v>
      </c>
      <c r="D1188" s="33" t="s">
        <v>2985</v>
      </c>
      <c r="E1188" s="42">
        <v>34908.910000000003</v>
      </c>
      <c r="F1188" s="42">
        <v>8</v>
      </c>
      <c r="G1188" s="42">
        <v>4363.6099999999997</v>
      </c>
      <c r="N1188" s="50">
        <f t="shared" si="45"/>
        <v>2059.6239199999995</v>
      </c>
      <c r="O1188" s="50"/>
      <c r="P1188" s="16">
        <f t="shared" si="46"/>
        <v>0</v>
      </c>
    </row>
    <row r="1189" spans="1:16" ht="11.25" customHeight="1" outlineLevel="2">
      <c r="A1189" s="14" t="s">
        <v>551</v>
      </c>
      <c r="B1189" s="15" t="s">
        <v>552</v>
      </c>
      <c r="C1189" s="15" t="s">
        <v>2470</v>
      </c>
      <c r="D1189" s="33" t="s">
        <v>2985</v>
      </c>
      <c r="E1189" s="42">
        <v>47056.93</v>
      </c>
      <c r="F1189" s="42">
        <v>7</v>
      </c>
      <c r="G1189" s="42">
        <v>6722.42</v>
      </c>
      <c r="N1189" s="50">
        <f t="shared" si="45"/>
        <v>3172.9822399999998</v>
      </c>
      <c r="O1189" s="50"/>
      <c r="P1189" s="16">
        <f t="shared" si="46"/>
        <v>0</v>
      </c>
    </row>
    <row r="1190" spans="1:16" ht="11.25" customHeight="1" outlineLevel="2">
      <c r="A1190" s="14" t="s">
        <v>553</v>
      </c>
      <c r="B1190" s="15" t="s">
        <v>554</v>
      </c>
      <c r="C1190" s="15" t="s">
        <v>2470</v>
      </c>
      <c r="D1190" s="33" t="s">
        <v>2985</v>
      </c>
      <c r="E1190" s="42">
        <v>51566.91</v>
      </c>
      <c r="F1190" s="42">
        <v>6</v>
      </c>
      <c r="G1190" s="42">
        <v>8594.49</v>
      </c>
      <c r="N1190" s="50">
        <f t="shared" si="45"/>
        <v>4056.5992800000004</v>
      </c>
      <c r="O1190" s="50"/>
      <c r="P1190" s="16">
        <f t="shared" si="46"/>
        <v>0</v>
      </c>
    </row>
    <row r="1191" spans="1:16" ht="11.25" customHeight="1" outlineLevel="2">
      <c r="A1191" s="14" t="s">
        <v>555</v>
      </c>
      <c r="B1191" s="15" t="s">
        <v>2072</v>
      </c>
      <c r="C1191" s="15" t="s">
        <v>2470</v>
      </c>
      <c r="D1191" s="33" t="s">
        <v>2985</v>
      </c>
      <c r="E1191" s="42">
        <v>35426.67</v>
      </c>
      <c r="F1191" s="42">
        <v>2</v>
      </c>
      <c r="G1191" s="42">
        <v>17713.34</v>
      </c>
      <c r="N1191" s="50">
        <f t="shared" si="45"/>
        <v>8360.6964800000005</v>
      </c>
      <c r="O1191" s="50"/>
      <c r="P1191" s="16">
        <f t="shared" si="46"/>
        <v>0</v>
      </c>
    </row>
    <row r="1192" spans="1:16" ht="11.25" customHeight="1" outlineLevel="2">
      <c r="A1192" s="14" t="s">
        <v>2073</v>
      </c>
      <c r="B1192" s="15" t="s">
        <v>2074</v>
      </c>
      <c r="C1192" s="15" t="s">
        <v>2470</v>
      </c>
      <c r="D1192" s="33" t="s">
        <v>2985</v>
      </c>
      <c r="E1192" s="42">
        <v>54620.06</v>
      </c>
      <c r="F1192" s="42">
        <v>6</v>
      </c>
      <c r="G1192" s="42">
        <v>9103.34</v>
      </c>
      <c r="N1192" s="50">
        <f t="shared" si="45"/>
        <v>4296.7764799999995</v>
      </c>
      <c r="O1192" s="50"/>
      <c r="P1192" s="16">
        <f t="shared" si="46"/>
        <v>0</v>
      </c>
    </row>
    <row r="1193" spans="1:16" ht="11.25" customHeight="1" outlineLevel="2">
      <c r="A1193" s="14" t="s">
        <v>2075</v>
      </c>
      <c r="B1193" s="15" t="s">
        <v>2076</v>
      </c>
      <c r="C1193" s="15" t="s">
        <v>2470</v>
      </c>
      <c r="D1193" s="33" t="s">
        <v>2985</v>
      </c>
      <c r="E1193" s="42">
        <v>193207.66</v>
      </c>
      <c r="F1193" s="42">
        <v>24</v>
      </c>
      <c r="G1193" s="42">
        <v>8050.32</v>
      </c>
      <c r="N1193" s="50">
        <f t="shared" si="45"/>
        <v>3799.7510400000001</v>
      </c>
      <c r="O1193" s="50"/>
      <c r="P1193" s="16">
        <f t="shared" si="46"/>
        <v>0</v>
      </c>
    </row>
    <row r="1194" spans="1:16" ht="11.25" customHeight="1" outlineLevel="2">
      <c r="A1194" s="14" t="s">
        <v>2077</v>
      </c>
      <c r="B1194" s="15" t="s">
        <v>2078</v>
      </c>
      <c r="C1194" s="15" t="s">
        <v>2470</v>
      </c>
      <c r="D1194" s="33" t="s">
        <v>2985</v>
      </c>
      <c r="E1194" s="42">
        <v>225408.93</v>
      </c>
      <c r="F1194" s="42">
        <v>28</v>
      </c>
      <c r="G1194" s="42">
        <v>8050.32</v>
      </c>
      <c r="N1194" s="50">
        <f t="shared" si="45"/>
        <v>3799.7510400000001</v>
      </c>
      <c r="O1194" s="50"/>
      <c r="P1194" s="16">
        <f t="shared" si="46"/>
        <v>0</v>
      </c>
    </row>
    <row r="1195" spans="1:16" ht="11.25" customHeight="1" outlineLevel="2">
      <c r="A1195" s="14" t="s">
        <v>2079</v>
      </c>
      <c r="B1195" s="15" t="s">
        <v>2080</v>
      </c>
      <c r="C1195" s="15" t="s">
        <v>2470</v>
      </c>
      <c r="D1195" s="33" t="s">
        <v>2985</v>
      </c>
      <c r="E1195" s="42">
        <v>36671.279999999999</v>
      </c>
      <c r="F1195" s="42">
        <v>145</v>
      </c>
      <c r="G1195" s="42">
        <v>252.91</v>
      </c>
      <c r="N1195" s="50">
        <f t="shared" si="45"/>
        <v>119.37351999999998</v>
      </c>
      <c r="O1195" s="50"/>
      <c r="P1195" s="16">
        <f t="shared" si="46"/>
        <v>0</v>
      </c>
    </row>
    <row r="1196" spans="1:16" ht="11.25" customHeight="1" outlineLevel="2">
      <c r="A1196" s="14" t="s">
        <v>2081</v>
      </c>
      <c r="B1196" s="15" t="s">
        <v>2082</v>
      </c>
      <c r="C1196" s="15" t="s">
        <v>2470</v>
      </c>
      <c r="D1196" s="33" t="s">
        <v>2985</v>
      </c>
      <c r="E1196" s="42">
        <v>27413</v>
      </c>
      <c r="F1196" s="42">
        <v>5</v>
      </c>
      <c r="G1196" s="42">
        <v>5482.6</v>
      </c>
      <c r="N1196" s="50">
        <f t="shared" si="45"/>
        <v>2587.7872000000002</v>
      </c>
      <c r="O1196" s="50"/>
      <c r="P1196" s="16">
        <f t="shared" si="46"/>
        <v>0</v>
      </c>
    </row>
    <row r="1197" spans="1:16" ht="11.25" customHeight="1" outlineLevel="2">
      <c r="A1197" s="14" t="s">
        <v>2083</v>
      </c>
      <c r="B1197" s="15" t="s">
        <v>2084</v>
      </c>
      <c r="C1197" s="15" t="s">
        <v>2470</v>
      </c>
      <c r="D1197" s="33" t="s">
        <v>2985</v>
      </c>
      <c r="E1197" s="42">
        <v>17454.46</v>
      </c>
      <c r="F1197" s="42">
        <v>2</v>
      </c>
      <c r="G1197" s="42">
        <v>8727.23</v>
      </c>
      <c r="N1197" s="50">
        <f t="shared" si="45"/>
        <v>4119.2525599999999</v>
      </c>
      <c r="O1197" s="50"/>
      <c r="P1197" s="16">
        <f t="shared" si="46"/>
        <v>0</v>
      </c>
    </row>
    <row r="1198" spans="1:16" ht="11.25" customHeight="1" outlineLevel="2">
      <c r="A1198" s="14" t="s">
        <v>2085</v>
      </c>
      <c r="B1198" s="15" t="s">
        <v>2086</v>
      </c>
      <c r="C1198" s="15" t="s">
        <v>2470</v>
      </c>
      <c r="D1198" s="33" t="s">
        <v>2985</v>
      </c>
      <c r="E1198" s="42">
        <v>8727.23</v>
      </c>
      <c r="F1198" s="42">
        <v>1</v>
      </c>
      <c r="G1198" s="42">
        <v>8727.23</v>
      </c>
      <c r="N1198" s="50">
        <f t="shared" si="45"/>
        <v>4119.2525599999999</v>
      </c>
      <c r="O1198" s="50"/>
      <c r="P1198" s="16">
        <f t="shared" si="46"/>
        <v>0</v>
      </c>
    </row>
    <row r="1199" spans="1:16" ht="11.25" customHeight="1" outlineLevel="2">
      <c r="A1199" s="14" t="s">
        <v>2087</v>
      </c>
      <c r="B1199" s="15" t="s">
        <v>2088</v>
      </c>
      <c r="C1199" s="15" t="s">
        <v>2470</v>
      </c>
      <c r="D1199" s="33" t="s">
        <v>2985</v>
      </c>
      <c r="E1199" s="42">
        <v>17454.46</v>
      </c>
      <c r="F1199" s="42">
        <v>2</v>
      </c>
      <c r="G1199" s="42">
        <v>8727.23</v>
      </c>
      <c r="N1199" s="50">
        <f t="shared" si="45"/>
        <v>4119.2525599999999</v>
      </c>
      <c r="O1199" s="50"/>
      <c r="P1199" s="16">
        <f t="shared" si="46"/>
        <v>0</v>
      </c>
    </row>
    <row r="1200" spans="1:16" ht="11.25" customHeight="1" outlineLevel="2">
      <c r="A1200" s="14" t="s">
        <v>2089</v>
      </c>
      <c r="B1200" s="15" t="s">
        <v>2090</v>
      </c>
      <c r="C1200" s="15" t="s">
        <v>2470</v>
      </c>
      <c r="D1200" s="33" t="s">
        <v>2985</v>
      </c>
      <c r="E1200" s="42">
        <v>8727.23</v>
      </c>
      <c r="F1200" s="42">
        <v>1</v>
      </c>
      <c r="G1200" s="42">
        <v>8727.23</v>
      </c>
      <c r="N1200" s="50">
        <f t="shared" si="45"/>
        <v>4119.2525599999999</v>
      </c>
      <c r="O1200" s="50"/>
      <c r="P1200" s="16">
        <f t="shared" si="46"/>
        <v>0</v>
      </c>
    </row>
    <row r="1201" spans="1:16" ht="11.25" customHeight="1" outlineLevel="2">
      <c r="A1201" s="14" t="s">
        <v>2091</v>
      </c>
      <c r="B1201" s="15" t="s">
        <v>2092</v>
      </c>
      <c r="C1201" s="15" t="s">
        <v>2470</v>
      </c>
      <c r="D1201" s="33" t="s">
        <v>2985</v>
      </c>
      <c r="E1201" s="42">
        <v>18206.689999999999</v>
      </c>
      <c r="F1201" s="42">
        <v>2</v>
      </c>
      <c r="G1201" s="42">
        <v>9103.35</v>
      </c>
      <c r="N1201" s="50">
        <f t="shared" si="45"/>
        <v>4296.7812000000004</v>
      </c>
      <c r="O1201" s="50"/>
      <c r="P1201" s="16">
        <f t="shared" si="46"/>
        <v>0</v>
      </c>
    </row>
    <row r="1202" spans="1:16" ht="11.25" customHeight="1" outlineLevel="2">
      <c r="A1202" s="14" t="s">
        <v>2093</v>
      </c>
      <c r="B1202" s="15" t="s">
        <v>2094</v>
      </c>
      <c r="C1202" s="15" t="s">
        <v>2470</v>
      </c>
      <c r="D1202" s="33" t="s">
        <v>2985</v>
      </c>
      <c r="E1202" s="42">
        <v>11157.73</v>
      </c>
      <c r="F1202" s="42">
        <v>44</v>
      </c>
      <c r="G1202" s="42">
        <v>253.58</v>
      </c>
      <c r="N1202" s="50">
        <f t="shared" si="45"/>
        <v>119.68976000000001</v>
      </c>
      <c r="O1202" s="50"/>
      <c r="P1202" s="16">
        <f t="shared" si="46"/>
        <v>0</v>
      </c>
    </row>
    <row r="1203" spans="1:16" ht="11.25" customHeight="1" outlineLevel="2">
      <c r="A1203" s="14" t="s">
        <v>2095</v>
      </c>
      <c r="B1203" s="15" t="s">
        <v>2096</v>
      </c>
      <c r="C1203" s="15" t="s">
        <v>2470</v>
      </c>
      <c r="D1203" s="33" t="s">
        <v>2985</v>
      </c>
      <c r="E1203" s="42">
        <v>57107.77</v>
      </c>
      <c r="F1203" s="42">
        <v>2</v>
      </c>
      <c r="G1203" s="42">
        <v>28553.89</v>
      </c>
      <c r="N1203" s="50">
        <f t="shared" si="45"/>
        <v>13477.436079999999</v>
      </c>
      <c r="O1203" s="50"/>
      <c r="P1203" s="16">
        <f t="shared" si="46"/>
        <v>0</v>
      </c>
    </row>
    <row r="1204" spans="1:16" ht="11.25" customHeight="1" outlineLevel="2">
      <c r="A1204" s="14" t="s">
        <v>2097</v>
      </c>
      <c r="B1204" s="15" t="s">
        <v>2098</v>
      </c>
      <c r="C1204" s="15" t="s">
        <v>2470</v>
      </c>
      <c r="D1204" s="33" t="s">
        <v>2985</v>
      </c>
      <c r="E1204" s="42">
        <v>57107.77</v>
      </c>
      <c r="F1204" s="42">
        <v>2</v>
      </c>
      <c r="G1204" s="42">
        <v>28553.89</v>
      </c>
      <c r="N1204" s="50">
        <f t="shared" si="45"/>
        <v>13477.436079999999</v>
      </c>
      <c r="O1204" s="50"/>
      <c r="P1204" s="16">
        <f t="shared" ref="P1204:P1262" si="47">SUM(I1204:M1204)</f>
        <v>0</v>
      </c>
    </row>
    <row r="1205" spans="1:16" ht="11.25" customHeight="1" outlineLevel="2">
      <c r="A1205" s="14" t="s">
        <v>2099</v>
      </c>
      <c r="B1205" s="15" t="s">
        <v>2100</v>
      </c>
      <c r="C1205" s="15" t="s">
        <v>2470</v>
      </c>
      <c r="D1205" s="33" t="s">
        <v>2985</v>
      </c>
      <c r="E1205" s="42">
        <v>27024.99</v>
      </c>
      <c r="F1205" s="42">
        <v>5</v>
      </c>
      <c r="G1205" s="42">
        <v>5405</v>
      </c>
      <c r="N1205" s="50">
        <f t="shared" ref="N1205:N1250" si="48">G1205*1.18*0.4</f>
        <v>2551.16</v>
      </c>
      <c r="O1205" s="50"/>
      <c r="P1205" s="16">
        <f t="shared" si="47"/>
        <v>0</v>
      </c>
    </row>
    <row r="1206" spans="1:16" ht="11.25" customHeight="1" outlineLevel="2">
      <c r="A1206" s="14" t="s">
        <v>2101</v>
      </c>
      <c r="B1206" s="15" t="s">
        <v>2102</v>
      </c>
      <c r="C1206" s="15" t="s">
        <v>2470</v>
      </c>
      <c r="D1206" s="33" t="s">
        <v>2985</v>
      </c>
      <c r="E1206" s="42">
        <v>27024.99</v>
      </c>
      <c r="F1206" s="42">
        <v>5</v>
      </c>
      <c r="G1206" s="42">
        <v>5405</v>
      </c>
      <c r="N1206" s="50">
        <f t="shared" si="48"/>
        <v>2551.16</v>
      </c>
      <c r="O1206" s="50"/>
      <c r="P1206" s="16">
        <f t="shared" si="47"/>
        <v>0</v>
      </c>
    </row>
    <row r="1207" spans="1:16" ht="11.25" customHeight="1" outlineLevel="2">
      <c r="A1207" s="14" t="s">
        <v>2103</v>
      </c>
      <c r="B1207" s="15" t="s">
        <v>2104</v>
      </c>
      <c r="C1207" s="15" t="s">
        <v>2470</v>
      </c>
      <c r="D1207" s="33" t="s">
        <v>2985</v>
      </c>
      <c r="E1207" s="42">
        <v>75348.34</v>
      </c>
      <c r="F1207" s="42">
        <v>293</v>
      </c>
      <c r="G1207" s="42">
        <v>257.16000000000003</v>
      </c>
      <c r="N1207" s="50">
        <f t="shared" si="48"/>
        <v>121.37952000000001</v>
      </c>
      <c r="O1207" s="50"/>
      <c r="P1207" s="16">
        <f t="shared" si="47"/>
        <v>0</v>
      </c>
    </row>
    <row r="1208" spans="1:16" ht="11.25" customHeight="1" outlineLevel="2">
      <c r="A1208" s="14" t="s">
        <v>2105</v>
      </c>
      <c r="B1208" s="15" t="s">
        <v>2106</v>
      </c>
      <c r="C1208" s="15" t="s">
        <v>2470</v>
      </c>
      <c r="D1208" s="33" t="s">
        <v>2985</v>
      </c>
      <c r="E1208" s="42">
        <v>1736.54</v>
      </c>
      <c r="F1208" s="42">
        <v>1278</v>
      </c>
      <c r="G1208" s="42">
        <v>1.36</v>
      </c>
      <c r="N1208" s="52">
        <f t="shared" si="48"/>
        <v>0.64192000000000005</v>
      </c>
      <c r="O1208" s="50"/>
      <c r="P1208" s="16">
        <f t="shared" si="47"/>
        <v>0</v>
      </c>
    </row>
    <row r="1209" spans="1:16" ht="11.25" customHeight="1" outlineLevel="2">
      <c r="A1209" s="14" t="s">
        <v>2107</v>
      </c>
      <c r="B1209" s="15" t="s">
        <v>2108</v>
      </c>
      <c r="C1209" s="15" t="s">
        <v>2470</v>
      </c>
      <c r="D1209" s="33" t="s">
        <v>2985</v>
      </c>
      <c r="E1209" s="42">
        <v>13824.67</v>
      </c>
      <c r="F1209" s="42">
        <v>1</v>
      </c>
      <c r="G1209" s="42">
        <v>13824.67</v>
      </c>
      <c r="N1209" s="50">
        <f t="shared" si="48"/>
        <v>6525.24424</v>
      </c>
      <c r="O1209" s="50"/>
      <c r="P1209" s="16">
        <f t="shared" si="47"/>
        <v>0</v>
      </c>
    </row>
    <row r="1210" spans="1:16" ht="11.25" customHeight="1" outlineLevel="2">
      <c r="A1210" s="14" t="s">
        <v>2109</v>
      </c>
      <c r="B1210" s="15" t="s">
        <v>2110</v>
      </c>
      <c r="C1210" s="15" t="s">
        <v>2470</v>
      </c>
      <c r="D1210" s="33" t="s">
        <v>2985</v>
      </c>
      <c r="E1210" s="42">
        <v>3057.22</v>
      </c>
      <c r="F1210" s="42">
        <v>2</v>
      </c>
      <c r="G1210" s="42">
        <v>1528.61</v>
      </c>
      <c r="N1210" s="50">
        <f t="shared" si="48"/>
        <v>721.50391999999999</v>
      </c>
      <c r="O1210" s="50"/>
      <c r="P1210" s="16">
        <f t="shared" si="47"/>
        <v>0</v>
      </c>
    </row>
    <row r="1211" spans="1:16" ht="11.25" customHeight="1" outlineLevel="2">
      <c r="A1211" s="14" t="s">
        <v>2111</v>
      </c>
      <c r="B1211" s="15" t="s">
        <v>2112</v>
      </c>
      <c r="C1211" s="15" t="s">
        <v>2470</v>
      </c>
      <c r="D1211" s="33" t="s">
        <v>2985</v>
      </c>
      <c r="E1211" s="42">
        <v>30572.240000000002</v>
      </c>
      <c r="F1211" s="42">
        <v>20</v>
      </c>
      <c r="G1211" s="42">
        <v>1528.61</v>
      </c>
      <c r="N1211" s="50">
        <f t="shared" si="48"/>
        <v>721.50391999999999</v>
      </c>
      <c r="O1211" s="50"/>
      <c r="P1211" s="16">
        <f t="shared" si="47"/>
        <v>0</v>
      </c>
    </row>
    <row r="1212" spans="1:16" ht="11.25" customHeight="1" outlineLevel="2">
      <c r="A1212" s="14" t="s">
        <v>2113</v>
      </c>
      <c r="B1212" s="15" t="s">
        <v>2114</v>
      </c>
      <c r="C1212" s="15" t="s">
        <v>2470</v>
      </c>
      <c r="D1212" s="33" t="s">
        <v>2985</v>
      </c>
      <c r="E1212" s="42">
        <v>6555.2</v>
      </c>
      <c r="F1212" s="42">
        <v>1</v>
      </c>
      <c r="G1212" s="42">
        <v>6555.2</v>
      </c>
      <c r="N1212" s="50">
        <f t="shared" si="48"/>
        <v>3094.0544</v>
      </c>
      <c r="O1212" s="50"/>
      <c r="P1212" s="16">
        <f t="shared" si="47"/>
        <v>0</v>
      </c>
    </row>
    <row r="1213" spans="1:16" ht="11.25" customHeight="1" outlineLevel="2">
      <c r="A1213" s="14" t="s">
        <v>2115</v>
      </c>
      <c r="B1213" s="15" t="s">
        <v>2116</v>
      </c>
      <c r="C1213" s="15" t="s">
        <v>2470</v>
      </c>
      <c r="D1213" s="33" t="s">
        <v>2985</v>
      </c>
      <c r="E1213" s="42">
        <v>46467.21</v>
      </c>
      <c r="F1213" s="42">
        <v>7</v>
      </c>
      <c r="G1213" s="42">
        <v>6638.17</v>
      </c>
      <c r="N1213" s="50">
        <f t="shared" si="48"/>
        <v>3133.2162399999997</v>
      </c>
      <c r="O1213" s="50"/>
      <c r="P1213" s="16">
        <f t="shared" si="47"/>
        <v>0</v>
      </c>
    </row>
    <row r="1214" spans="1:16" ht="11.25" customHeight="1" outlineLevel="2">
      <c r="A1214" s="14" t="s">
        <v>2117</v>
      </c>
      <c r="B1214" s="15" t="s">
        <v>2118</v>
      </c>
      <c r="C1214" s="15" t="s">
        <v>2470</v>
      </c>
      <c r="D1214" s="33" t="s">
        <v>2985</v>
      </c>
      <c r="E1214" s="42">
        <v>39829.040000000001</v>
      </c>
      <c r="F1214" s="42">
        <v>6</v>
      </c>
      <c r="G1214" s="42">
        <v>6638.17</v>
      </c>
      <c r="N1214" s="50">
        <f t="shared" si="48"/>
        <v>3133.2162399999997</v>
      </c>
      <c r="O1214" s="50"/>
      <c r="P1214" s="16">
        <f t="shared" si="47"/>
        <v>0</v>
      </c>
    </row>
    <row r="1215" spans="1:16" ht="11.25" customHeight="1" outlineLevel="2">
      <c r="A1215" s="14" t="s">
        <v>2119</v>
      </c>
      <c r="B1215" s="15" t="s">
        <v>2120</v>
      </c>
      <c r="C1215" s="15" t="s">
        <v>2470</v>
      </c>
      <c r="D1215" s="33" t="s">
        <v>2985</v>
      </c>
      <c r="E1215" s="42">
        <v>14603.99</v>
      </c>
      <c r="F1215" s="42">
        <v>2</v>
      </c>
      <c r="G1215" s="42">
        <v>7302</v>
      </c>
      <c r="N1215" s="50">
        <f t="shared" si="48"/>
        <v>3446.5439999999999</v>
      </c>
      <c r="O1215" s="50"/>
      <c r="P1215" s="16">
        <f t="shared" si="47"/>
        <v>0</v>
      </c>
    </row>
    <row r="1216" spans="1:16" ht="11.25" customHeight="1" outlineLevel="2">
      <c r="A1216" s="14" t="s">
        <v>2121</v>
      </c>
      <c r="B1216" s="15" t="s">
        <v>2122</v>
      </c>
      <c r="C1216" s="15" t="s">
        <v>2470</v>
      </c>
      <c r="D1216" s="33" t="s">
        <v>2985</v>
      </c>
      <c r="E1216" s="42">
        <v>14603.99</v>
      </c>
      <c r="F1216" s="42">
        <v>2</v>
      </c>
      <c r="G1216" s="42">
        <v>7302</v>
      </c>
      <c r="N1216" s="50">
        <f t="shared" si="48"/>
        <v>3446.5439999999999</v>
      </c>
      <c r="O1216" s="50"/>
      <c r="P1216" s="16">
        <f t="shared" si="47"/>
        <v>0</v>
      </c>
    </row>
    <row r="1217" spans="1:16" ht="11.25" customHeight="1" outlineLevel="2">
      <c r="A1217" s="14" t="s">
        <v>2123</v>
      </c>
      <c r="B1217" s="15" t="s">
        <v>2124</v>
      </c>
      <c r="C1217" s="15" t="s">
        <v>2470</v>
      </c>
      <c r="D1217" s="33" t="s">
        <v>2985</v>
      </c>
      <c r="E1217" s="42">
        <v>6223.28</v>
      </c>
      <c r="F1217" s="42">
        <v>1</v>
      </c>
      <c r="G1217" s="42">
        <v>6223.28</v>
      </c>
      <c r="N1217" s="50">
        <f t="shared" si="48"/>
        <v>2937.38816</v>
      </c>
      <c r="O1217" s="50"/>
      <c r="P1217" s="16">
        <f t="shared" si="47"/>
        <v>0</v>
      </c>
    </row>
    <row r="1218" spans="1:16" ht="11.25" customHeight="1" outlineLevel="2">
      <c r="A1218" s="14" t="s">
        <v>2125</v>
      </c>
      <c r="B1218" s="15" t="s">
        <v>2126</v>
      </c>
      <c r="C1218" s="15" t="s">
        <v>2470</v>
      </c>
      <c r="D1218" s="33" t="s">
        <v>2985</v>
      </c>
      <c r="E1218" s="42">
        <v>6223.28</v>
      </c>
      <c r="F1218" s="42">
        <v>1</v>
      </c>
      <c r="G1218" s="42">
        <v>6223.28</v>
      </c>
      <c r="N1218" s="50">
        <f t="shared" si="48"/>
        <v>2937.38816</v>
      </c>
      <c r="O1218" s="50"/>
      <c r="P1218" s="16">
        <f t="shared" si="47"/>
        <v>0</v>
      </c>
    </row>
    <row r="1219" spans="1:16" ht="11.25" customHeight="1" outlineLevel="2">
      <c r="A1219" s="14" t="s">
        <v>2127</v>
      </c>
      <c r="B1219" s="15" t="s">
        <v>2128</v>
      </c>
      <c r="C1219" s="15" t="s">
        <v>2470</v>
      </c>
      <c r="D1219" s="33" t="s">
        <v>2985</v>
      </c>
      <c r="E1219" s="42">
        <v>10176.66</v>
      </c>
      <c r="F1219" s="42">
        <v>1</v>
      </c>
      <c r="G1219" s="42">
        <v>10176.66</v>
      </c>
      <c r="N1219" s="50">
        <f t="shared" si="48"/>
        <v>4803.3835199999994</v>
      </c>
      <c r="O1219" s="50"/>
      <c r="P1219" s="16">
        <f t="shared" si="47"/>
        <v>0</v>
      </c>
    </row>
    <row r="1220" spans="1:16" ht="11.25" customHeight="1" outlineLevel="2">
      <c r="A1220" s="14" t="s">
        <v>2129</v>
      </c>
      <c r="B1220" s="15" t="s">
        <v>2130</v>
      </c>
      <c r="C1220" s="15" t="s">
        <v>2470</v>
      </c>
      <c r="D1220" s="33" t="s">
        <v>2985</v>
      </c>
      <c r="E1220" s="42">
        <v>15848.57</v>
      </c>
      <c r="F1220" s="42">
        <v>5</v>
      </c>
      <c r="G1220" s="42">
        <v>3169.71</v>
      </c>
      <c r="N1220" s="50">
        <f t="shared" si="48"/>
        <v>1496.10312</v>
      </c>
      <c r="O1220" s="50"/>
      <c r="P1220" s="16">
        <f t="shared" si="47"/>
        <v>0</v>
      </c>
    </row>
    <row r="1221" spans="1:16" ht="11.25" customHeight="1" outlineLevel="2">
      <c r="A1221" s="14" t="s">
        <v>2131</v>
      </c>
      <c r="B1221" s="15" t="s">
        <v>2132</v>
      </c>
      <c r="C1221" s="15" t="s">
        <v>2470</v>
      </c>
      <c r="D1221" s="33" t="s">
        <v>2985</v>
      </c>
      <c r="E1221" s="42">
        <v>95914.8</v>
      </c>
      <c r="F1221" s="42">
        <v>24</v>
      </c>
      <c r="G1221" s="42">
        <v>3996.45</v>
      </c>
      <c r="N1221" s="50">
        <f t="shared" si="48"/>
        <v>1886.3244</v>
      </c>
      <c r="O1221" s="50"/>
      <c r="P1221" s="16">
        <f t="shared" si="47"/>
        <v>0</v>
      </c>
    </row>
    <row r="1222" spans="1:16" ht="11.25" customHeight="1" outlineLevel="2">
      <c r="A1222" s="14" t="s">
        <v>2133</v>
      </c>
      <c r="B1222" s="15" t="s">
        <v>2134</v>
      </c>
      <c r="C1222" s="15" t="s">
        <v>2470</v>
      </c>
      <c r="D1222" s="33" t="s">
        <v>2985</v>
      </c>
      <c r="E1222" s="42">
        <v>47957.4</v>
      </c>
      <c r="F1222" s="42">
        <v>24</v>
      </c>
      <c r="G1222" s="42">
        <v>1998.23</v>
      </c>
      <c r="N1222" s="50">
        <f t="shared" si="48"/>
        <v>943.16456000000005</v>
      </c>
      <c r="O1222" s="50"/>
      <c r="P1222" s="16">
        <f t="shared" si="47"/>
        <v>0</v>
      </c>
    </row>
    <row r="1223" spans="1:16" ht="11.25" customHeight="1" outlineLevel="2">
      <c r="A1223" s="14" t="s">
        <v>2135</v>
      </c>
      <c r="B1223" s="15" t="s">
        <v>2136</v>
      </c>
      <c r="C1223" s="15" t="s">
        <v>2470</v>
      </c>
      <c r="D1223" s="33" t="s">
        <v>2985</v>
      </c>
      <c r="E1223" s="42">
        <v>54383.69</v>
      </c>
      <c r="F1223" s="42">
        <v>48</v>
      </c>
      <c r="G1223" s="42">
        <v>1132.99</v>
      </c>
      <c r="N1223" s="50">
        <f t="shared" si="48"/>
        <v>534.77127999999993</v>
      </c>
      <c r="O1223" s="50"/>
      <c r="P1223" s="16">
        <f t="shared" si="47"/>
        <v>0</v>
      </c>
    </row>
    <row r="1224" spans="1:16" ht="11.25" customHeight="1" outlineLevel="2">
      <c r="A1224" s="14" t="s">
        <v>2137</v>
      </c>
      <c r="B1224" s="15" t="s">
        <v>2138</v>
      </c>
      <c r="C1224" s="15" t="s">
        <v>2470</v>
      </c>
      <c r="D1224" s="33" t="s">
        <v>2985</v>
      </c>
      <c r="E1224" s="42">
        <v>56589.73</v>
      </c>
      <c r="F1224" s="42">
        <v>48</v>
      </c>
      <c r="G1224" s="42">
        <v>1178.95</v>
      </c>
      <c r="N1224" s="50">
        <f t="shared" si="48"/>
        <v>556.46440000000007</v>
      </c>
      <c r="O1224" s="50"/>
      <c r="P1224" s="16">
        <f t="shared" si="47"/>
        <v>0</v>
      </c>
    </row>
    <row r="1225" spans="1:16" ht="11.25" customHeight="1" outlineLevel="2">
      <c r="A1225" s="14" t="s">
        <v>2139</v>
      </c>
      <c r="B1225" s="15" t="s">
        <v>2140</v>
      </c>
      <c r="C1225" s="15" t="s">
        <v>2470</v>
      </c>
      <c r="D1225" s="33" t="s">
        <v>2985</v>
      </c>
      <c r="E1225" s="42">
        <v>78134.59</v>
      </c>
      <c r="F1225" s="42">
        <v>24</v>
      </c>
      <c r="G1225" s="42">
        <v>3255.61</v>
      </c>
      <c r="N1225" s="50">
        <f t="shared" si="48"/>
        <v>1536.6479200000001</v>
      </c>
      <c r="O1225" s="50"/>
      <c r="P1225" s="16">
        <f t="shared" si="47"/>
        <v>0</v>
      </c>
    </row>
    <row r="1226" spans="1:16" ht="11.25" customHeight="1" outlineLevel="2">
      <c r="A1226" s="14" t="s">
        <v>2141</v>
      </c>
      <c r="B1226" s="15" t="s">
        <v>2142</v>
      </c>
      <c r="C1226" s="15" t="s">
        <v>2470</v>
      </c>
      <c r="D1226" s="33" t="s">
        <v>2985</v>
      </c>
      <c r="E1226" s="42">
        <v>70653.240000000005</v>
      </c>
      <c r="F1226" s="42">
        <v>24</v>
      </c>
      <c r="G1226" s="42">
        <v>2943.89</v>
      </c>
      <c r="N1226" s="50">
        <f t="shared" si="48"/>
        <v>1389.5160799999999</v>
      </c>
      <c r="O1226" s="50"/>
      <c r="P1226" s="16">
        <f t="shared" si="47"/>
        <v>0</v>
      </c>
    </row>
    <row r="1227" spans="1:16" ht="11.25" customHeight="1" outlineLevel="2">
      <c r="A1227" s="14" t="s">
        <v>2143</v>
      </c>
      <c r="B1227" s="15" t="s">
        <v>2144</v>
      </c>
      <c r="C1227" s="15" t="s">
        <v>2470</v>
      </c>
      <c r="D1227" s="33" t="s">
        <v>2985</v>
      </c>
      <c r="E1227" s="42">
        <v>29973.38</v>
      </c>
      <c r="F1227" s="42">
        <v>24</v>
      </c>
      <c r="G1227" s="42">
        <v>1248.8900000000001</v>
      </c>
      <c r="N1227" s="50">
        <f t="shared" si="48"/>
        <v>589.47608000000002</v>
      </c>
      <c r="O1227" s="50"/>
      <c r="P1227" s="16">
        <f t="shared" si="47"/>
        <v>0</v>
      </c>
    </row>
    <row r="1228" spans="1:16" ht="11.25" customHeight="1" outlineLevel="2">
      <c r="A1228" s="14" t="s">
        <v>2145</v>
      </c>
      <c r="B1228" s="15" t="s">
        <v>2146</v>
      </c>
      <c r="C1228" s="15" t="s">
        <v>2470</v>
      </c>
      <c r="D1228" s="33" t="s">
        <v>2985</v>
      </c>
      <c r="E1228" s="42">
        <v>7692.61</v>
      </c>
      <c r="F1228" s="42">
        <v>12</v>
      </c>
      <c r="G1228" s="42">
        <v>641.04999999999995</v>
      </c>
      <c r="N1228" s="50">
        <f t="shared" si="48"/>
        <v>302.57559999999995</v>
      </c>
      <c r="O1228" s="50"/>
      <c r="P1228" s="16">
        <f t="shared" si="47"/>
        <v>0</v>
      </c>
    </row>
    <row r="1229" spans="1:16" ht="11.25" customHeight="1" outlineLevel="1">
      <c r="A1229" s="13" t="s">
        <v>3024</v>
      </c>
      <c r="B1229" s="13"/>
      <c r="C1229" s="13"/>
      <c r="D1229" s="34"/>
      <c r="E1229" s="43"/>
      <c r="F1229" s="44"/>
      <c r="G1229" s="44"/>
      <c r="P1229" s="16">
        <f t="shared" si="47"/>
        <v>0</v>
      </c>
    </row>
    <row r="1230" spans="1:16" ht="11.25" customHeight="1" outlineLevel="2">
      <c r="A1230" s="14" t="s">
        <v>1011</v>
      </c>
      <c r="B1230" s="15" t="s">
        <v>1012</v>
      </c>
      <c r="C1230" s="15" t="s">
        <v>2470</v>
      </c>
      <c r="D1230" s="33" t="s">
        <v>3024</v>
      </c>
      <c r="E1230" s="42">
        <v>54419.21</v>
      </c>
      <c r="F1230" s="42">
        <v>5</v>
      </c>
      <c r="G1230" s="42">
        <v>10883.84</v>
      </c>
      <c r="N1230" s="50">
        <f t="shared" si="48"/>
        <v>5137.1724800000002</v>
      </c>
      <c r="O1230" s="50"/>
      <c r="P1230" s="16">
        <f t="shared" si="47"/>
        <v>0</v>
      </c>
    </row>
    <row r="1231" spans="1:16" ht="11.25" customHeight="1" outlineLevel="2">
      <c r="A1231" s="14" t="s">
        <v>2147</v>
      </c>
      <c r="B1231" s="15" t="s">
        <v>2148</v>
      </c>
      <c r="C1231" s="15" t="s">
        <v>2470</v>
      </c>
      <c r="D1231" s="33" t="s">
        <v>3024</v>
      </c>
      <c r="E1231" s="42">
        <v>8043.54</v>
      </c>
      <c r="F1231" s="42">
        <v>114</v>
      </c>
      <c r="G1231" s="42">
        <v>70.56</v>
      </c>
      <c r="N1231" s="50">
        <f t="shared" si="48"/>
        <v>33.304320000000004</v>
      </c>
      <c r="O1231" s="50"/>
      <c r="P1231" s="16">
        <f t="shared" si="47"/>
        <v>0</v>
      </c>
    </row>
    <row r="1232" spans="1:16" ht="11.25" customHeight="1" outlineLevel="2">
      <c r="A1232" s="14" t="s">
        <v>2149</v>
      </c>
      <c r="B1232" s="15" t="s">
        <v>2150</v>
      </c>
      <c r="C1232" s="15" t="s">
        <v>2470</v>
      </c>
      <c r="D1232" s="33" t="s">
        <v>3024</v>
      </c>
      <c r="E1232" s="42">
        <v>64621.27</v>
      </c>
      <c r="F1232" s="42">
        <v>311</v>
      </c>
      <c r="G1232" s="42">
        <v>207.79</v>
      </c>
      <c r="N1232" s="50">
        <f t="shared" si="48"/>
        <v>98.076880000000003</v>
      </c>
      <c r="O1232" s="50"/>
      <c r="P1232" s="16">
        <f t="shared" si="47"/>
        <v>0</v>
      </c>
    </row>
    <row r="1233" spans="1:16" ht="11.25" customHeight="1" outlineLevel="2">
      <c r="A1233" s="14" t="s">
        <v>2151</v>
      </c>
      <c r="B1233" s="15" t="s">
        <v>2152</v>
      </c>
      <c r="C1233" s="15" t="s">
        <v>2470</v>
      </c>
      <c r="D1233" s="33" t="s">
        <v>3024</v>
      </c>
      <c r="E1233" s="42">
        <v>53639.03</v>
      </c>
      <c r="F1233" s="42">
        <v>260</v>
      </c>
      <c r="G1233" s="42">
        <v>206.3</v>
      </c>
      <c r="N1233" s="50">
        <f t="shared" si="48"/>
        <v>97.37360000000001</v>
      </c>
      <c r="O1233" s="50"/>
      <c r="P1233" s="16">
        <f t="shared" si="47"/>
        <v>0</v>
      </c>
    </row>
    <row r="1234" spans="1:16" ht="11.25" customHeight="1" outlineLevel="2">
      <c r="A1234" s="14" t="s">
        <v>2153</v>
      </c>
      <c r="B1234" s="15" t="s">
        <v>2154</v>
      </c>
      <c r="C1234" s="15" t="s">
        <v>2470</v>
      </c>
      <c r="D1234" s="33" t="s">
        <v>3024</v>
      </c>
      <c r="E1234" s="42">
        <v>204453.79</v>
      </c>
      <c r="F1234" s="42">
        <v>260</v>
      </c>
      <c r="G1234" s="42">
        <v>786.36</v>
      </c>
      <c r="N1234" s="50">
        <f t="shared" si="48"/>
        <v>371.16192000000001</v>
      </c>
      <c r="O1234" s="50"/>
      <c r="P1234" s="16">
        <f t="shared" si="47"/>
        <v>0</v>
      </c>
    </row>
    <row r="1235" spans="1:16" ht="11.25" customHeight="1" outlineLevel="2">
      <c r="A1235" s="14" t="s">
        <v>2155</v>
      </c>
      <c r="B1235" s="15" t="s">
        <v>2156</v>
      </c>
      <c r="C1235" s="15" t="s">
        <v>2470</v>
      </c>
      <c r="D1235" s="33" t="s">
        <v>3024</v>
      </c>
      <c r="E1235" s="42">
        <v>34735.040000000001</v>
      </c>
      <c r="F1235" s="42">
        <v>260</v>
      </c>
      <c r="G1235" s="42">
        <v>133.6</v>
      </c>
      <c r="N1235" s="50">
        <f t="shared" si="48"/>
        <v>63.059200000000004</v>
      </c>
      <c r="O1235" s="50"/>
      <c r="P1235" s="16">
        <f t="shared" si="47"/>
        <v>0</v>
      </c>
    </row>
    <row r="1236" spans="1:16" ht="11.25" customHeight="1" outlineLevel="2">
      <c r="A1236" s="14" t="s">
        <v>2157</v>
      </c>
      <c r="B1236" s="15" t="s">
        <v>2158</v>
      </c>
      <c r="C1236" s="15" t="s">
        <v>2470</v>
      </c>
      <c r="D1236" s="33" t="s">
        <v>3024</v>
      </c>
      <c r="E1236" s="42">
        <v>30413.48</v>
      </c>
      <c r="F1236" s="42">
        <v>300</v>
      </c>
      <c r="G1236" s="42">
        <v>101.38</v>
      </c>
      <c r="N1236" s="50">
        <f t="shared" si="48"/>
        <v>47.85136</v>
      </c>
      <c r="O1236" s="50"/>
      <c r="P1236" s="16">
        <f t="shared" si="47"/>
        <v>0</v>
      </c>
    </row>
    <row r="1237" spans="1:16" ht="11.25" customHeight="1" outlineLevel="2">
      <c r="A1237" s="14" t="s">
        <v>2159</v>
      </c>
      <c r="B1237" s="15" t="s">
        <v>2160</v>
      </c>
      <c r="C1237" s="15" t="s">
        <v>2470</v>
      </c>
      <c r="D1237" s="33" t="s">
        <v>3024</v>
      </c>
      <c r="E1237" s="42">
        <v>27247.9</v>
      </c>
      <c r="F1237" s="42">
        <v>260</v>
      </c>
      <c r="G1237" s="42">
        <v>104.8</v>
      </c>
      <c r="N1237" s="50">
        <f t="shared" si="48"/>
        <v>49.465599999999995</v>
      </c>
      <c r="O1237" s="50"/>
      <c r="P1237" s="16">
        <f t="shared" si="47"/>
        <v>0</v>
      </c>
    </row>
    <row r="1238" spans="1:16" ht="11.25" customHeight="1" outlineLevel="2">
      <c r="A1238" s="14" t="s">
        <v>2161</v>
      </c>
      <c r="B1238" s="15" t="s">
        <v>2162</v>
      </c>
      <c r="C1238" s="15" t="s">
        <v>2470</v>
      </c>
      <c r="D1238" s="33" t="s">
        <v>3024</v>
      </c>
      <c r="E1238" s="42">
        <v>6535.15</v>
      </c>
      <c r="F1238" s="42">
        <v>24</v>
      </c>
      <c r="G1238" s="42">
        <v>272.3</v>
      </c>
      <c r="N1238" s="50">
        <f t="shared" si="48"/>
        <v>128.52560000000003</v>
      </c>
      <c r="O1238" s="50"/>
      <c r="P1238" s="16">
        <f t="shared" si="47"/>
        <v>0</v>
      </c>
    </row>
    <row r="1239" spans="1:16" ht="11.25" customHeight="1" outlineLevel="2">
      <c r="A1239" s="14" t="s">
        <v>2163</v>
      </c>
      <c r="B1239" s="15" t="s">
        <v>2164</v>
      </c>
      <c r="C1239" s="15" t="s">
        <v>2470</v>
      </c>
      <c r="D1239" s="33" t="s">
        <v>3024</v>
      </c>
      <c r="E1239" s="42">
        <v>5315.28</v>
      </c>
      <c r="F1239" s="42">
        <v>2</v>
      </c>
      <c r="G1239" s="42">
        <v>2657.64</v>
      </c>
      <c r="N1239" s="50">
        <f t="shared" si="48"/>
        <v>1254.40608</v>
      </c>
      <c r="O1239" s="50"/>
      <c r="P1239" s="16">
        <f t="shared" si="47"/>
        <v>0</v>
      </c>
    </row>
    <row r="1240" spans="1:16" ht="11.25" customHeight="1" outlineLevel="2">
      <c r="A1240" s="14" t="s">
        <v>2165</v>
      </c>
      <c r="B1240" s="15" t="s">
        <v>2166</v>
      </c>
      <c r="C1240" s="15" t="s">
        <v>2470</v>
      </c>
      <c r="D1240" s="33" t="s">
        <v>3024</v>
      </c>
      <c r="E1240" s="42">
        <v>8681.1299999999992</v>
      </c>
      <c r="F1240" s="42">
        <v>3</v>
      </c>
      <c r="G1240" s="42">
        <v>2893.71</v>
      </c>
      <c r="N1240" s="50">
        <f t="shared" si="48"/>
        <v>1365.8311200000001</v>
      </c>
      <c r="O1240" s="50"/>
      <c r="P1240" s="16">
        <f t="shared" si="47"/>
        <v>0</v>
      </c>
    </row>
    <row r="1241" spans="1:16" ht="11.25" customHeight="1" outlineLevel="2">
      <c r="A1241" s="14" t="s">
        <v>2167</v>
      </c>
      <c r="B1241" s="15" t="s">
        <v>2168</v>
      </c>
      <c r="C1241" s="15" t="s">
        <v>2470</v>
      </c>
      <c r="D1241" s="33" t="s">
        <v>3024</v>
      </c>
      <c r="E1241" s="42">
        <v>1657.05</v>
      </c>
      <c r="F1241" s="42">
        <v>3</v>
      </c>
      <c r="G1241" s="42">
        <v>552.35</v>
      </c>
      <c r="N1241" s="50">
        <f t="shared" si="48"/>
        <v>260.70920000000001</v>
      </c>
      <c r="O1241" s="50"/>
      <c r="P1241" s="16">
        <f t="shared" si="47"/>
        <v>0</v>
      </c>
    </row>
    <row r="1242" spans="1:16" ht="11.25" customHeight="1" outlineLevel="2">
      <c r="A1242" s="14" t="s">
        <v>2169</v>
      </c>
      <c r="B1242" s="15" t="s">
        <v>2170</v>
      </c>
      <c r="C1242" s="15" t="s">
        <v>2470</v>
      </c>
      <c r="D1242" s="33" t="s">
        <v>3024</v>
      </c>
      <c r="E1242" s="42">
        <v>4653.87</v>
      </c>
      <c r="F1242" s="42">
        <v>1</v>
      </c>
      <c r="G1242" s="42">
        <v>4653.87</v>
      </c>
      <c r="N1242" s="50">
        <f t="shared" si="48"/>
        <v>2196.62664</v>
      </c>
      <c r="O1242" s="50"/>
      <c r="P1242" s="16">
        <f t="shared" si="47"/>
        <v>0</v>
      </c>
    </row>
    <row r="1243" spans="1:16" ht="11.25" customHeight="1" outlineLevel="2">
      <c r="A1243" s="14" t="s">
        <v>2171</v>
      </c>
      <c r="B1243" s="15" t="s">
        <v>2172</v>
      </c>
      <c r="C1243" s="15" t="s">
        <v>2470</v>
      </c>
      <c r="D1243" s="33" t="s">
        <v>3024</v>
      </c>
      <c r="E1243" s="42">
        <v>108143.94</v>
      </c>
      <c r="F1243" s="42">
        <v>50</v>
      </c>
      <c r="G1243" s="42">
        <v>2162.88</v>
      </c>
      <c r="N1243" s="50">
        <f t="shared" si="48"/>
        <v>1020.8793600000001</v>
      </c>
      <c r="O1243" s="50"/>
      <c r="P1243" s="16">
        <f t="shared" si="47"/>
        <v>0</v>
      </c>
    </row>
    <row r="1244" spans="1:16" ht="11.85" customHeight="1" outlineLevel="1">
      <c r="A1244" s="13" t="s">
        <v>3049</v>
      </c>
      <c r="B1244" s="13"/>
      <c r="C1244" s="13"/>
      <c r="D1244" s="34"/>
      <c r="E1244" s="43"/>
      <c r="F1244" s="44"/>
      <c r="G1244" s="44"/>
      <c r="P1244" s="16">
        <f t="shared" si="47"/>
        <v>0</v>
      </c>
    </row>
    <row r="1245" spans="1:16" ht="11.85" customHeight="1" outlineLevel="2">
      <c r="A1245" s="14" t="s">
        <v>2173</v>
      </c>
      <c r="B1245" s="15" t="s">
        <v>2174</v>
      </c>
      <c r="C1245" s="15" t="s">
        <v>2470</v>
      </c>
      <c r="D1245" s="33" t="s">
        <v>3049</v>
      </c>
      <c r="E1245" s="42">
        <v>17763.3</v>
      </c>
      <c r="F1245" s="42">
        <v>2</v>
      </c>
      <c r="G1245" s="42">
        <v>8881.65</v>
      </c>
      <c r="N1245" s="50">
        <f t="shared" si="48"/>
        <v>4192.1387999999997</v>
      </c>
      <c r="O1245" s="50"/>
      <c r="P1245" s="16">
        <f t="shared" si="47"/>
        <v>0</v>
      </c>
    </row>
    <row r="1246" spans="1:16" ht="22.35" customHeight="1" outlineLevel="2">
      <c r="A1246" s="14" t="s">
        <v>2175</v>
      </c>
      <c r="B1246" s="15" t="s">
        <v>2176</v>
      </c>
      <c r="C1246" s="15" t="s">
        <v>2470</v>
      </c>
      <c r="D1246" s="33" t="s">
        <v>3049</v>
      </c>
      <c r="E1246" s="42">
        <v>23136.07</v>
      </c>
      <c r="F1246" s="42">
        <v>6</v>
      </c>
      <c r="G1246" s="42">
        <v>3856.01</v>
      </c>
      <c r="N1246" s="50">
        <f t="shared" si="48"/>
        <v>1820.0367200000001</v>
      </c>
      <c r="O1246" s="50"/>
      <c r="P1246" s="16">
        <f t="shared" si="47"/>
        <v>0</v>
      </c>
    </row>
    <row r="1247" spans="1:16" ht="11.85" customHeight="1" outlineLevel="2">
      <c r="A1247" s="14" t="s">
        <v>2177</v>
      </c>
      <c r="B1247" s="15" t="s">
        <v>2178</v>
      </c>
      <c r="C1247" s="15" t="s">
        <v>2470</v>
      </c>
      <c r="D1247" s="33" t="s">
        <v>3049</v>
      </c>
      <c r="E1247" s="42">
        <v>117982.7</v>
      </c>
      <c r="F1247" s="42">
        <v>5</v>
      </c>
      <c r="G1247" s="42">
        <v>23596.54</v>
      </c>
      <c r="N1247" s="50">
        <f t="shared" si="48"/>
        <v>11137.56688</v>
      </c>
      <c r="O1247" s="50"/>
      <c r="P1247" s="16">
        <f t="shared" si="47"/>
        <v>0</v>
      </c>
    </row>
    <row r="1248" spans="1:16" ht="11.85" customHeight="1" outlineLevel="2">
      <c r="A1248" s="14" t="s">
        <v>2179</v>
      </c>
      <c r="B1248" s="15" t="s">
        <v>2180</v>
      </c>
      <c r="C1248" s="15" t="s">
        <v>2470</v>
      </c>
      <c r="D1248" s="33" t="s">
        <v>3049</v>
      </c>
      <c r="E1248" s="42">
        <v>18299.89</v>
      </c>
      <c r="F1248" s="42">
        <v>5</v>
      </c>
      <c r="G1248" s="42">
        <v>3659.98</v>
      </c>
      <c r="N1248" s="50">
        <f t="shared" si="48"/>
        <v>1727.5105599999999</v>
      </c>
      <c r="O1248" s="50"/>
      <c r="P1248" s="16">
        <f t="shared" si="47"/>
        <v>0</v>
      </c>
    </row>
    <row r="1249" spans="1:16" ht="11.85" customHeight="1" outlineLevel="2">
      <c r="A1249" s="14" t="s">
        <v>2181</v>
      </c>
      <c r="B1249" s="15" t="s">
        <v>2182</v>
      </c>
      <c r="C1249" s="15" t="s">
        <v>2470</v>
      </c>
      <c r="D1249" s="33" t="s">
        <v>3049</v>
      </c>
      <c r="E1249" s="42">
        <v>9940.67</v>
      </c>
      <c r="F1249" s="42">
        <v>5</v>
      </c>
      <c r="G1249" s="42">
        <v>1988.13</v>
      </c>
      <c r="N1249" s="50">
        <f t="shared" si="48"/>
        <v>938.39735999999994</v>
      </c>
      <c r="O1249" s="50"/>
      <c r="P1249" s="16">
        <f t="shared" si="47"/>
        <v>0</v>
      </c>
    </row>
    <row r="1250" spans="1:16" ht="11.85" customHeight="1" outlineLevel="2">
      <c r="A1250" s="14" t="s">
        <v>2183</v>
      </c>
      <c r="B1250" s="15" t="s">
        <v>2184</v>
      </c>
      <c r="C1250" s="15" t="s">
        <v>2470</v>
      </c>
      <c r="D1250" s="33" t="s">
        <v>3049</v>
      </c>
      <c r="E1250" s="42">
        <v>1236.5</v>
      </c>
      <c r="F1250" s="42">
        <v>5</v>
      </c>
      <c r="G1250" s="42">
        <v>247.3</v>
      </c>
      <c r="N1250" s="50">
        <f t="shared" si="48"/>
        <v>116.72560000000001</v>
      </c>
      <c r="O1250" s="50"/>
      <c r="P1250" s="16">
        <f t="shared" si="47"/>
        <v>0</v>
      </c>
    </row>
    <row r="1251" spans="1:16" ht="11.85" customHeight="1" outlineLevel="1">
      <c r="A1251" s="13" t="s">
        <v>3120</v>
      </c>
      <c r="B1251" s="13"/>
      <c r="C1251" s="13"/>
      <c r="D1251" s="34"/>
      <c r="E1251" s="43"/>
      <c r="F1251" s="44"/>
      <c r="G1251" s="44"/>
      <c r="P1251" s="16">
        <f t="shared" si="47"/>
        <v>0</v>
      </c>
    </row>
    <row r="1252" spans="1:16" ht="11.85" customHeight="1" outlineLevel="2">
      <c r="A1252" s="14" t="s">
        <v>2185</v>
      </c>
      <c r="B1252" s="15" t="s">
        <v>2186</v>
      </c>
      <c r="C1252" s="15" t="s">
        <v>2470</v>
      </c>
      <c r="D1252" s="33" t="s">
        <v>3120</v>
      </c>
      <c r="E1252" s="42">
        <v>8917.83</v>
      </c>
      <c r="F1252" s="42">
        <v>15</v>
      </c>
      <c r="G1252" s="42">
        <v>594.52</v>
      </c>
      <c r="N1252" s="50">
        <f>G1252*1.18*0.2</f>
        <v>140.30672000000001</v>
      </c>
      <c r="O1252" s="50"/>
      <c r="P1252" s="16">
        <f t="shared" si="47"/>
        <v>0</v>
      </c>
    </row>
    <row r="1253" spans="1:16" ht="11.85" customHeight="1" outlineLevel="2">
      <c r="A1253" s="14" t="s">
        <v>2187</v>
      </c>
      <c r="B1253" s="15" t="s">
        <v>2188</v>
      </c>
      <c r="C1253" s="15" t="s">
        <v>2470</v>
      </c>
      <c r="D1253" s="33" t="s">
        <v>3120</v>
      </c>
      <c r="E1253" s="42">
        <v>73884.87</v>
      </c>
      <c r="F1253" s="42">
        <v>50</v>
      </c>
      <c r="G1253" s="42">
        <v>1477.7</v>
      </c>
      <c r="N1253" s="50">
        <f t="shared" ref="N1253:N1306" si="49">G1253*1.18*0.2</f>
        <v>348.73720000000003</v>
      </c>
      <c r="O1253" s="50"/>
      <c r="P1253" s="16">
        <f t="shared" si="47"/>
        <v>0</v>
      </c>
    </row>
    <row r="1254" spans="1:16" ht="11.85" customHeight="1" outlineLevel="2">
      <c r="A1254" s="14" t="s">
        <v>2189</v>
      </c>
      <c r="B1254" s="15" t="s">
        <v>2190</v>
      </c>
      <c r="C1254" s="15" t="s">
        <v>2470</v>
      </c>
      <c r="D1254" s="33" t="s">
        <v>3120</v>
      </c>
      <c r="E1254" s="42">
        <v>45257.5</v>
      </c>
      <c r="F1254" s="42">
        <v>10</v>
      </c>
      <c r="G1254" s="42">
        <v>4525.75</v>
      </c>
      <c r="N1254" s="50">
        <f t="shared" si="49"/>
        <v>1068.077</v>
      </c>
      <c r="O1254" s="50"/>
      <c r="P1254" s="16">
        <f t="shared" si="47"/>
        <v>0</v>
      </c>
    </row>
    <row r="1255" spans="1:16" ht="11.85" customHeight="1" outlineLevel="2">
      <c r="A1255" s="14" t="s">
        <v>2191</v>
      </c>
      <c r="B1255" s="15" t="s">
        <v>2192</v>
      </c>
      <c r="C1255" s="15" t="s">
        <v>2470</v>
      </c>
      <c r="D1255" s="33" t="s">
        <v>3120</v>
      </c>
      <c r="E1255" s="42">
        <v>1260.48</v>
      </c>
      <c r="F1255" s="42">
        <v>1</v>
      </c>
      <c r="G1255" s="42">
        <v>1260.48</v>
      </c>
      <c r="N1255" s="50">
        <f t="shared" si="49"/>
        <v>297.47327999999999</v>
      </c>
      <c r="O1255" s="50"/>
      <c r="P1255" s="16">
        <f t="shared" si="47"/>
        <v>0</v>
      </c>
    </row>
    <row r="1256" spans="1:16" ht="11.85" customHeight="1" outlineLevel="2">
      <c r="A1256" s="14" t="s">
        <v>2193</v>
      </c>
      <c r="B1256" s="15" t="s">
        <v>2194</v>
      </c>
      <c r="C1256" s="15" t="s">
        <v>2470</v>
      </c>
      <c r="D1256" s="33" t="s">
        <v>3120</v>
      </c>
      <c r="E1256" s="42">
        <v>120138.08</v>
      </c>
      <c r="F1256" s="42">
        <v>8</v>
      </c>
      <c r="G1256" s="42">
        <v>15017.26</v>
      </c>
      <c r="N1256" s="50">
        <f t="shared" si="49"/>
        <v>3544.0733600000003</v>
      </c>
      <c r="O1256" s="50"/>
      <c r="P1256" s="16">
        <f t="shared" si="47"/>
        <v>0</v>
      </c>
    </row>
    <row r="1257" spans="1:16" ht="11.85" customHeight="1" outlineLevel="2">
      <c r="A1257" s="14" t="s">
        <v>2195</v>
      </c>
      <c r="B1257" s="15" t="s">
        <v>2196</v>
      </c>
      <c r="C1257" s="15" t="s">
        <v>2470</v>
      </c>
      <c r="D1257" s="33" t="s">
        <v>3120</v>
      </c>
      <c r="E1257" s="42">
        <v>60822.37</v>
      </c>
      <c r="F1257" s="42">
        <v>46</v>
      </c>
      <c r="G1257" s="42">
        <v>1322.23</v>
      </c>
      <c r="N1257" s="50">
        <f t="shared" si="49"/>
        <v>312.04628000000002</v>
      </c>
      <c r="O1257" s="50"/>
      <c r="P1257" s="16">
        <f t="shared" si="47"/>
        <v>0</v>
      </c>
    </row>
    <row r="1258" spans="1:16" ht="11.85" customHeight="1" outlineLevel="2">
      <c r="A1258" s="14" t="s">
        <v>2197</v>
      </c>
      <c r="B1258" s="15" t="s">
        <v>2198</v>
      </c>
      <c r="C1258" s="15" t="s">
        <v>2470</v>
      </c>
      <c r="D1258" s="33" t="s">
        <v>3120</v>
      </c>
      <c r="E1258" s="42">
        <v>35431.43</v>
      </c>
      <c r="F1258" s="42">
        <v>515</v>
      </c>
      <c r="G1258" s="42">
        <v>68.8</v>
      </c>
      <c r="N1258" s="50">
        <f t="shared" si="49"/>
        <v>16.236799999999999</v>
      </c>
      <c r="O1258" s="50"/>
      <c r="P1258" s="16">
        <f t="shared" si="47"/>
        <v>0</v>
      </c>
    </row>
    <row r="1259" spans="1:16" ht="11.85" customHeight="1" outlineLevel="2">
      <c r="A1259" s="14" t="s">
        <v>2199</v>
      </c>
      <c r="B1259" s="15" t="s">
        <v>2200</v>
      </c>
      <c r="C1259" s="15" t="s">
        <v>2470</v>
      </c>
      <c r="D1259" s="33" t="s">
        <v>3120</v>
      </c>
      <c r="E1259" s="42">
        <v>22300.19</v>
      </c>
      <c r="F1259" s="42">
        <v>300</v>
      </c>
      <c r="G1259" s="42">
        <v>74.33</v>
      </c>
      <c r="N1259" s="50">
        <f t="shared" si="49"/>
        <v>17.541879999999999</v>
      </c>
      <c r="O1259" s="50"/>
      <c r="P1259" s="16">
        <f t="shared" si="47"/>
        <v>0</v>
      </c>
    </row>
    <row r="1260" spans="1:16" ht="11.85" customHeight="1" outlineLevel="2">
      <c r="A1260" s="14" t="s">
        <v>2201</v>
      </c>
      <c r="B1260" s="15" t="s">
        <v>2202</v>
      </c>
      <c r="C1260" s="15" t="s">
        <v>2470</v>
      </c>
      <c r="D1260" s="33" t="s">
        <v>3120</v>
      </c>
      <c r="E1260" s="42">
        <v>70872.52</v>
      </c>
      <c r="F1260" s="42">
        <v>594</v>
      </c>
      <c r="G1260" s="42">
        <v>119.31</v>
      </c>
      <c r="N1260" s="50">
        <f t="shared" si="49"/>
        <v>28.157160000000001</v>
      </c>
      <c r="O1260" s="50"/>
      <c r="P1260" s="16">
        <f t="shared" si="47"/>
        <v>0</v>
      </c>
    </row>
    <row r="1261" spans="1:16" ht="11.85" customHeight="1" outlineLevel="2">
      <c r="A1261" s="14" t="s">
        <v>2203</v>
      </c>
      <c r="B1261" s="15" t="s">
        <v>2204</v>
      </c>
      <c r="C1261" s="15" t="s">
        <v>2470</v>
      </c>
      <c r="D1261" s="33" t="s">
        <v>3120</v>
      </c>
      <c r="E1261" s="42">
        <v>11644.36</v>
      </c>
      <c r="F1261" s="42">
        <v>159</v>
      </c>
      <c r="G1261" s="42">
        <v>73.23</v>
      </c>
      <c r="N1261" s="50">
        <f t="shared" si="49"/>
        <v>17.28228</v>
      </c>
      <c r="O1261" s="50"/>
      <c r="P1261" s="16">
        <f t="shared" si="47"/>
        <v>0</v>
      </c>
    </row>
    <row r="1262" spans="1:16" ht="11.85" customHeight="1" outlineLevel="2">
      <c r="A1262" s="14" t="s">
        <v>2205</v>
      </c>
      <c r="B1262" s="15" t="s">
        <v>2206</v>
      </c>
      <c r="C1262" s="15" t="s">
        <v>2470</v>
      </c>
      <c r="D1262" s="33" t="s">
        <v>3120</v>
      </c>
      <c r="E1262" s="42">
        <v>1818.38</v>
      </c>
      <c r="F1262" s="42">
        <v>1000</v>
      </c>
      <c r="G1262" s="42">
        <v>1.82</v>
      </c>
      <c r="N1262" s="52">
        <f t="shared" si="49"/>
        <v>0.42952000000000007</v>
      </c>
      <c r="O1262" s="50"/>
      <c r="P1262" s="16">
        <f t="shared" si="47"/>
        <v>0</v>
      </c>
    </row>
    <row r="1263" spans="1:16" ht="11.85" customHeight="1" outlineLevel="2">
      <c r="A1263" s="14" t="s">
        <v>2207</v>
      </c>
      <c r="B1263" s="15" t="s">
        <v>2208</v>
      </c>
      <c r="C1263" s="15" t="s">
        <v>2470</v>
      </c>
      <c r="D1263" s="33" t="s">
        <v>3120</v>
      </c>
      <c r="E1263" s="42">
        <v>722.88</v>
      </c>
      <c r="F1263" s="42">
        <v>136</v>
      </c>
      <c r="G1263" s="42">
        <v>5.32</v>
      </c>
      <c r="N1263" s="52">
        <f t="shared" si="49"/>
        <v>1.25552</v>
      </c>
      <c r="O1263" s="50"/>
      <c r="P1263" s="16">
        <f t="shared" ref="P1263:P1325" si="50">SUM(I1263:M1263)</f>
        <v>0</v>
      </c>
    </row>
    <row r="1264" spans="1:16" ht="11.85" customHeight="1" outlineLevel="2">
      <c r="A1264" s="14" t="s">
        <v>2209</v>
      </c>
      <c r="B1264" s="15" t="s">
        <v>2210</v>
      </c>
      <c r="C1264" s="15" t="s">
        <v>2470</v>
      </c>
      <c r="D1264" s="33" t="s">
        <v>3120</v>
      </c>
      <c r="E1264" s="42">
        <v>1436.17</v>
      </c>
      <c r="F1264" s="42">
        <v>35</v>
      </c>
      <c r="G1264" s="42">
        <v>41.03</v>
      </c>
      <c r="N1264" s="50">
        <f t="shared" si="49"/>
        <v>9.6830800000000004</v>
      </c>
      <c r="O1264" s="50"/>
      <c r="P1264" s="16">
        <f t="shared" si="50"/>
        <v>0</v>
      </c>
    </row>
    <row r="1265" spans="1:16" ht="11.85" customHeight="1" outlineLevel="2">
      <c r="A1265" s="14" t="s">
        <v>2211</v>
      </c>
      <c r="B1265" s="15" t="s">
        <v>2212</v>
      </c>
      <c r="C1265" s="15" t="s">
        <v>2470</v>
      </c>
      <c r="D1265" s="33" t="s">
        <v>3120</v>
      </c>
      <c r="E1265" s="42">
        <v>10643.55</v>
      </c>
      <c r="F1265" s="42">
        <v>300</v>
      </c>
      <c r="G1265" s="42">
        <v>35.479999999999997</v>
      </c>
      <c r="M1265" s="3">
        <v>6</v>
      </c>
      <c r="N1265" s="50">
        <f t="shared" si="49"/>
        <v>8.3732799999999994</v>
      </c>
      <c r="O1265" s="50"/>
      <c r="P1265" s="16">
        <f t="shared" si="50"/>
        <v>6</v>
      </c>
    </row>
    <row r="1266" spans="1:16" ht="11.85" customHeight="1" outlineLevel="2">
      <c r="A1266" s="14" t="s">
        <v>3262</v>
      </c>
      <c r="B1266" s="15" t="s">
        <v>3263</v>
      </c>
      <c r="C1266" s="15" t="s">
        <v>2470</v>
      </c>
      <c r="D1266" s="33" t="s">
        <v>3120</v>
      </c>
      <c r="E1266" s="42">
        <v>50033.31</v>
      </c>
      <c r="F1266" s="42">
        <v>425</v>
      </c>
      <c r="G1266" s="42">
        <v>117.73</v>
      </c>
      <c r="N1266" s="50">
        <f t="shared" si="49"/>
        <v>27.784280000000003</v>
      </c>
      <c r="O1266" s="50"/>
      <c r="P1266" s="16">
        <f t="shared" si="50"/>
        <v>0</v>
      </c>
    </row>
    <row r="1267" spans="1:16" ht="11.85" customHeight="1" outlineLevel="2">
      <c r="A1267" s="14" t="s">
        <v>3280</v>
      </c>
      <c r="B1267" s="15" t="s">
        <v>3281</v>
      </c>
      <c r="C1267" s="15" t="s">
        <v>2470</v>
      </c>
      <c r="D1267" s="33" t="s">
        <v>3120</v>
      </c>
      <c r="E1267" s="42">
        <v>9673.61</v>
      </c>
      <c r="F1267" s="42">
        <v>1980</v>
      </c>
      <c r="G1267" s="42">
        <v>4.8899999999999997</v>
      </c>
      <c r="M1267" s="3">
        <v>1</v>
      </c>
      <c r="N1267" s="52">
        <f t="shared" si="49"/>
        <v>1.15404</v>
      </c>
      <c r="O1267" s="50"/>
      <c r="P1267" s="16">
        <f t="shared" si="50"/>
        <v>1</v>
      </c>
    </row>
    <row r="1268" spans="1:16" ht="11.85" customHeight="1" outlineLevel="2">
      <c r="A1268" s="14" t="s">
        <v>2213</v>
      </c>
      <c r="B1268" s="15" t="s">
        <v>2214</v>
      </c>
      <c r="C1268" s="15" t="s">
        <v>2470</v>
      </c>
      <c r="D1268" s="33" t="s">
        <v>3120</v>
      </c>
      <c r="E1268" s="42">
        <v>1268.47</v>
      </c>
      <c r="F1268" s="42">
        <v>23</v>
      </c>
      <c r="G1268" s="42">
        <v>55.15</v>
      </c>
      <c r="N1268" s="50">
        <f t="shared" si="49"/>
        <v>13.0154</v>
      </c>
      <c r="O1268" s="50"/>
      <c r="P1268" s="16">
        <f t="shared" si="50"/>
        <v>0</v>
      </c>
    </row>
    <row r="1269" spans="1:16" ht="11.85" customHeight="1" outlineLevel="2">
      <c r="A1269" s="14" t="s">
        <v>2215</v>
      </c>
      <c r="B1269" s="15" t="s">
        <v>2216</v>
      </c>
      <c r="C1269" s="15" t="s">
        <v>2470</v>
      </c>
      <c r="D1269" s="33" t="s">
        <v>3120</v>
      </c>
      <c r="E1269" s="42">
        <v>38974.379999999997</v>
      </c>
      <c r="F1269" s="42">
        <v>300</v>
      </c>
      <c r="G1269" s="42">
        <v>129.91</v>
      </c>
      <c r="M1269" s="3">
        <v>23</v>
      </c>
      <c r="N1269" s="50">
        <f t="shared" si="49"/>
        <v>30.658759999999997</v>
      </c>
      <c r="O1269" s="50"/>
      <c r="P1269" s="16">
        <f t="shared" si="50"/>
        <v>23</v>
      </c>
    </row>
    <row r="1270" spans="1:16" ht="11.85" customHeight="1" outlineLevel="2">
      <c r="A1270" s="14" t="s">
        <v>2217</v>
      </c>
      <c r="B1270" s="15" t="s">
        <v>2218</v>
      </c>
      <c r="C1270" s="15" t="s">
        <v>2470</v>
      </c>
      <c r="D1270" s="33" t="s">
        <v>3120</v>
      </c>
      <c r="E1270" s="42">
        <v>6345.96</v>
      </c>
      <c r="F1270" s="42">
        <v>10</v>
      </c>
      <c r="G1270" s="42">
        <v>634.6</v>
      </c>
      <c r="N1270" s="50">
        <f t="shared" si="49"/>
        <v>149.76560000000001</v>
      </c>
      <c r="O1270" s="50"/>
      <c r="P1270" s="16">
        <f t="shared" si="50"/>
        <v>0</v>
      </c>
    </row>
    <row r="1271" spans="1:16" ht="11.85" customHeight="1" outlineLevel="2">
      <c r="A1271" s="14" t="s">
        <v>2219</v>
      </c>
      <c r="B1271" s="15" t="s">
        <v>2220</v>
      </c>
      <c r="C1271" s="15" t="s">
        <v>2470</v>
      </c>
      <c r="D1271" s="33" t="s">
        <v>3120</v>
      </c>
      <c r="E1271" s="42">
        <v>4442.17</v>
      </c>
      <c r="F1271" s="42">
        <v>7</v>
      </c>
      <c r="G1271" s="42">
        <v>634.6</v>
      </c>
      <c r="N1271" s="50">
        <f t="shared" si="49"/>
        <v>149.76560000000001</v>
      </c>
      <c r="O1271" s="50"/>
      <c r="P1271" s="16">
        <f t="shared" si="50"/>
        <v>0</v>
      </c>
    </row>
    <row r="1272" spans="1:16" ht="11.85" customHeight="1" outlineLevel="2">
      <c r="A1272" s="14" t="s">
        <v>2221</v>
      </c>
      <c r="B1272" s="15" t="s">
        <v>2222</v>
      </c>
      <c r="C1272" s="15" t="s">
        <v>2470</v>
      </c>
      <c r="D1272" s="33" t="s">
        <v>3120</v>
      </c>
      <c r="E1272" s="42">
        <v>11231.95</v>
      </c>
      <c r="F1272" s="42">
        <v>7</v>
      </c>
      <c r="G1272" s="42">
        <v>1604.56</v>
      </c>
      <c r="N1272" s="50">
        <f t="shared" si="49"/>
        <v>378.67615999999998</v>
      </c>
      <c r="O1272" s="50"/>
      <c r="P1272" s="16">
        <f t="shared" si="50"/>
        <v>0</v>
      </c>
    </row>
    <row r="1273" spans="1:16" ht="11.85" customHeight="1" outlineLevel="2">
      <c r="A1273" s="14" t="s">
        <v>2223</v>
      </c>
      <c r="B1273" s="15" t="s">
        <v>2224</v>
      </c>
      <c r="C1273" s="15" t="s">
        <v>2470</v>
      </c>
      <c r="D1273" s="33" t="s">
        <v>3120</v>
      </c>
      <c r="E1273" s="42">
        <v>9488.8700000000008</v>
      </c>
      <c r="F1273" s="42">
        <v>10</v>
      </c>
      <c r="G1273" s="42">
        <v>948.89</v>
      </c>
      <c r="N1273" s="50">
        <f t="shared" si="49"/>
        <v>223.93804</v>
      </c>
      <c r="O1273" s="50"/>
      <c r="P1273" s="16">
        <f t="shared" si="50"/>
        <v>0</v>
      </c>
    </row>
    <row r="1274" spans="1:16" ht="11.85" customHeight="1" outlineLevel="2">
      <c r="A1274" s="14" t="s">
        <v>2223</v>
      </c>
      <c r="B1274" s="15" t="s">
        <v>2225</v>
      </c>
      <c r="C1274" s="15" t="s">
        <v>2470</v>
      </c>
      <c r="D1274" s="33" t="s">
        <v>3120</v>
      </c>
      <c r="E1274" s="42">
        <v>27906.17</v>
      </c>
      <c r="F1274" s="42">
        <v>24</v>
      </c>
      <c r="G1274" s="42">
        <v>1162.76</v>
      </c>
      <c r="N1274" s="50">
        <f t="shared" si="49"/>
        <v>274.41136</v>
      </c>
      <c r="O1274" s="50"/>
      <c r="P1274" s="16">
        <f t="shared" si="50"/>
        <v>0</v>
      </c>
    </row>
    <row r="1275" spans="1:16" ht="11.85" customHeight="1" outlineLevel="2">
      <c r="A1275" s="14" t="s">
        <v>2226</v>
      </c>
      <c r="B1275" s="15" t="s">
        <v>2227</v>
      </c>
      <c r="C1275" s="15" t="s">
        <v>2470</v>
      </c>
      <c r="D1275" s="33" t="s">
        <v>3120</v>
      </c>
      <c r="E1275" s="42">
        <v>47444.36</v>
      </c>
      <c r="F1275" s="42">
        <v>50</v>
      </c>
      <c r="G1275" s="42">
        <v>948.89</v>
      </c>
      <c r="N1275" s="50">
        <f t="shared" si="49"/>
        <v>223.93804</v>
      </c>
      <c r="O1275" s="50"/>
      <c r="P1275" s="16">
        <f t="shared" si="50"/>
        <v>0</v>
      </c>
    </row>
    <row r="1276" spans="1:16" ht="11.85" customHeight="1" outlineLevel="2">
      <c r="A1276" s="14" t="s">
        <v>2228</v>
      </c>
      <c r="B1276" s="15" t="s">
        <v>2229</v>
      </c>
      <c r="C1276" s="15" t="s">
        <v>2470</v>
      </c>
      <c r="D1276" s="33" t="s">
        <v>3120</v>
      </c>
      <c r="E1276" s="42">
        <v>9810.19</v>
      </c>
      <c r="F1276" s="42">
        <v>10</v>
      </c>
      <c r="G1276" s="42">
        <v>981.02</v>
      </c>
      <c r="N1276" s="50">
        <f t="shared" si="49"/>
        <v>231.52071999999998</v>
      </c>
      <c r="O1276" s="50"/>
      <c r="P1276" s="16">
        <f t="shared" si="50"/>
        <v>0</v>
      </c>
    </row>
    <row r="1277" spans="1:16" ht="11.85" customHeight="1" outlineLevel="2">
      <c r="A1277" s="14" t="s">
        <v>2230</v>
      </c>
      <c r="B1277" s="15" t="s">
        <v>2231</v>
      </c>
      <c r="C1277" s="15" t="s">
        <v>2470</v>
      </c>
      <c r="D1277" s="33" t="s">
        <v>3120</v>
      </c>
      <c r="E1277" s="42">
        <v>7299.92</v>
      </c>
      <c r="F1277" s="42">
        <v>10</v>
      </c>
      <c r="G1277" s="42">
        <v>729.99</v>
      </c>
      <c r="N1277" s="50">
        <f t="shared" si="49"/>
        <v>172.27764000000002</v>
      </c>
      <c r="O1277" s="50"/>
      <c r="P1277" s="16">
        <f t="shared" si="50"/>
        <v>0</v>
      </c>
    </row>
    <row r="1278" spans="1:16" ht="11.85" customHeight="1" outlineLevel="2">
      <c r="A1278" s="14" t="s">
        <v>2232</v>
      </c>
      <c r="B1278" s="15" t="s">
        <v>2233</v>
      </c>
      <c r="C1278" s="15" t="s">
        <v>2470</v>
      </c>
      <c r="D1278" s="33" t="s">
        <v>3120</v>
      </c>
      <c r="E1278" s="42">
        <v>13455.05</v>
      </c>
      <c r="F1278" s="42">
        <v>10</v>
      </c>
      <c r="G1278" s="42">
        <v>1345.51</v>
      </c>
      <c r="N1278" s="50">
        <f t="shared" si="49"/>
        <v>317.54035999999996</v>
      </c>
      <c r="O1278" s="50"/>
      <c r="P1278" s="16">
        <f t="shared" si="50"/>
        <v>0</v>
      </c>
    </row>
    <row r="1279" spans="1:16" ht="11.85" customHeight="1" outlineLevel="2">
      <c r="A1279" s="14" t="s">
        <v>2234</v>
      </c>
      <c r="B1279" s="15" t="s">
        <v>2235</v>
      </c>
      <c r="C1279" s="15" t="s">
        <v>2470</v>
      </c>
      <c r="D1279" s="33" t="s">
        <v>3120</v>
      </c>
      <c r="E1279" s="42">
        <v>9489.09</v>
      </c>
      <c r="F1279" s="42">
        <v>54</v>
      </c>
      <c r="G1279" s="42">
        <v>175.72</v>
      </c>
      <c r="N1279" s="50">
        <f t="shared" si="49"/>
        <v>41.469920000000002</v>
      </c>
      <c r="O1279" s="50"/>
      <c r="P1279" s="16">
        <f t="shared" si="50"/>
        <v>0</v>
      </c>
    </row>
    <row r="1280" spans="1:16" ht="11.85" customHeight="1" outlineLevel="2">
      <c r="A1280" s="14" t="s">
        <v>2236</v>
      </c>
      <c r="B1280" s="15" t="s">
        <v>2237</v>
      </c>
      <c r="C1280" s="15" t="s">
        <v>2470</v>
      </c>
      <c r="D1280" s="33" t="s">
        <v>3120</v>
      </c>
      <c r="E1280" s="42">
        <v>3825.7</v>
      </c>
      <c r="F1280" s="42">
        <v>10</v>
      </c>
      <c r="G1280" s="42">
        <v>382.57</v>
      </c>
      <c r="N1280" s="50">
        <f t="shared" si="49"/>
        <v>90.286519999999996</v>
      </c>
      <c r="O1280" s="50"/>
      <c r="P1280" s="16">
        <f t="shared" si="50"/>
        <v>0</v>
      </c>
    </row>
    <row r="1281" spans="1:16" ht="11.85" customHeight="1" outlineLevel="2">
      <c r="A1281" s="14" t="s">
        <v>2238</v>
      </c>
      <c r="B1281" s="15" t="s">
        <v>2239</v>
      </c>
      <c r="C1281" s="15" t="s">
        <v>2470</v>
      </c>
      <c r="D1281" s="33" t="s">
        <v>3120</v>
      </c>
      <c r="E1281" s="42">
        <v>2791.42</v>
      </c>
      <c r="F1281" s="42">
        <v>10</v>
      </c>
      <c r="G1281" s="42">
        <v>279.14</v>
      </c>
      <c r="N1281" s="50">
        <f t="shared" si="49"/>
        <v>65.877039999999994</v>
      </c>
      <c r="O1281" s="50"/>
      <c r="P1281" s="16">
        <f t="shared" si="50"/>
        <v>0</v>
      </c>
    </row>
    <row r="1282" spans="1:16" ht="11.85" customHeight="1" outlineLevel="2">
      <c r="A1282" s="14" t="s">
        <v>2240</v>
      </c>
      <c r="B1282" s="15" t="s">
        <v>2241</v>
      </c>
      <c r="C1282" s="15" t="s">
        <v>2470</v>
      </c>
      <c r="D1282" s="33" t="s">
        <v>3120</v>
      </c>
      <c r="E1282" s="42">
        <v>32400.98</v>
      </c>
      <c r="F1282" s="42">
        <v>12</v>
      </c>
      <c r="G1282" s="42">
        <v>2700.08</v>
      </c>
      <c r="N1282" s="50">
        <f t="shared" si="49"/>
        <v>637.21888000000001</v>
      </c>
      <c r="O1282" s="50"/>
      <c r="P1282" s="16">
        <f t="shared" si="50"/>
        <v>0</v>
      </c>
    </row>
    <row r="1283" spans="1:16" ht="11.85" customHeight="1" outlineLevel="2">
      <c r="A1283" s="14" t="s">
        <v>2242</v>
      </c>
      <c r="B1283" s="15" t="s">
        <v>2243</v>
      </c>
      <c r="C1283" s="15" t="s">
        <v>2470</v>
      </c>
      <c r="D1283" s="33" t="s">
        <v>3120</v>
      </c>
      <c r="E1283" s="42">
        <v>13455.05</v>
      </c>
      <c r="F1283" s="42">
        <v>10</v>
      </c>
      <c r="G1283" s="42">
        <v>1345.51</v>
      </c>
      <c r="N1283" s="50">
        <f t="shared" si="49"/>
        <v>317.54035999999996</v>
      </c>
      <c r="O1283" s="50"/>
      <c r="P1283" s="16">
        <f t="shared" si="50"/>
        <v>0</v>
      </c>
    </row>
    <row r="1284" spans="1:16" ht="11.85" customHeight="1" outlineLevel="2">
      <c r="A1284" s="14" t="s">
        <v>2244</v>
      </c>
      <c r="B1284" s="15" t="s">
        <v>2245</v>
      </c>
      <c r="C1284" s="15" t="s">
        <v>2470</v>
      </c>
      <c r="D1284" s="33" t="s">
        <v>3120</v>
      </c>
      <c r="E1284" s="42">
        <v>21799.19</v>
      </c>
      <c r="F1284" s="42">
        <v>5</v>
      </c>
      <c r="G1284" s="42">
        <v>4359.84</v>
      </c>
      <c r="N1284" s="50">
        <f t="shared" si="49"/>
        <v>1028.9222400000001</v>
      </c>
      <c r="O1284" s="50"/>
      <c r="P1284" s="16">
        <f t="shared" si="50"/>
        <v>0</v>
      </c>
    </row>
    <row r="1285" spans="1:16" ht="11.85" customHeight="1" outlineLevel="2">
      <c r="A1285" s="14" t="s">
        <v>2246</v>
      </c>
      <c r="B1285" s="15" t="s">
        <v>2247</v>
      </c>
      <c r="C1285" s="15" t="s">
        <v>2470</v>
      </c>
      <c r="D1285" s="33" t="s">
        <v>3120</v>
      </c>
      <c r="E1285" s="42">
        <v>5139.03</v>
      </c>
      <c r="F1285" s="42">
        <v>3</v>
      </c>
      <c r="G1285" s="42">
        <v>1713.01</v>
      </c>
      <c r="N1285" s="50">
        <f t="shared" si="49"/>
        <v>404.27035999999998</v>
      </c>
      <c r="O1285" s="50"/>
      <c r="P1285" s="16">
        <f t="shared" si="50"/>
        <v>0</v>
      </c>
    </row>
    <row r="1286" spans="1:16" ht="11.85" customHeight="1" outlineLevel="2">
      <c r="A1286" s="14" t="s">
        <v>2248</v>
      </c>
      <c r="B1286" s="15" t="s">
        <v>2249</v>
      </c>
      <c r="C1286" s="15" t="s">
        <v>2470</v>
      </c>
      <c r="D1286" s="33" t="s">
        <v>3120</v>
      </c>
      <c r="E1286" s="42">
        <v>14151.9</v>
      </c>
      <c r="F1286" s="42">
        <v>9</v>
      </c>
      <c r="G1286" s="42">
        <v>1572.43</v>
      </c>
      <c r="N1286" s="50">
        <f t="shared" si="49"/>
        <v>371.09348</v>
      </c>
      <c r="O1286" s="50"/>
      <c r="P1286" s="16">
        <f t="shared" si="50"/>
        <v>0</v>
      </c>
    </row>
    <row r="1287" spans="1:16" ht="11.85" customHeight="1" outlineLevel="2">
      <c r="A1287" s="14" t="s">
        <v>2250</v>
      </c>
      <c r="B1287" s="15" t="s">
        <v>2251</v>
      </c>
      <c r="C1287" s="15" t="s">
        <v>2470</v>
      </c>
      <c r="D1287" s="33" t="s">
        <v>3120</v>
      </c>
      <c r="E1287" s="42">
        <v>6229.49</v>
      </c>
      <c r="F1287" s="42">
        <v>3</v>
      </c>
      <c r="G1287" s="42">
        <v>2076.5</v>
      </c>
      <c r="N1287" s="50">
        <f t="shared" si="49"/>
        <v>490.05400000000003</v>
      </c>
      <c r="O1287" s="50"/>
      <c r="P1287" s="16">
        <f t="shared" si="50"/>
        <v>0</v>
      </c>
    </row>
    <row r="1288" spans="1:16" ht="11.85" customHeight="1" outlineLevel="2">
      <c r="A1288" s="14" t="s">
        <v>2252</v>
      </c>
      <c r="B1288" s="15" t="s">
        <v>2253</v>
      </c>
      <c r="C1288" s="15" t="s">
        <v>2470</v>
      </c>
      <c r="D1288" s="33" t="s">
        <v>3120</v>
      </c>
      <c r="E1288" s="42">
        <v>4638.9799999999996</v>
      </c>
      <c r="F1288" s="42">
        <v>11</v>
      </c>
      <c r="G1288" s="42">
        <v>421.73</v>
      </c>
      <c r="N1288" s="50">
        <f t="shared" si="49"/>
        <v>99.528279999999995</v>
      </c>
      <c r="O1288" s="50"/>
      <c r="P1288" s="16">
        <f t="shared" si="50"/>
        <v>0</v>
      </c>
    </row>
    <row r="1289" spans="1:16" ht="11.85" customHeight="1" outlineLevel="2">
      <c r="A1289" s="14" t="s">
        <v>2254</v>
      </c>
      <c r="B1289" s="15" t="s">
        <v>2255</v>
      </c>
      <c r="C1289" s="15" t="s">
        <v>2470</v>
      </c>
      <c r="D1289" s="33" t="s">
        <v>3120</v>
      </c>
      <c r="E1289" s="42">
        <v>5078.78</v>
      </c>
      <c r="F1289" s="42">
        <v>9</v>
      </c>
      <c r="G1289" s="42">
        <v>564.30999999999995</v>
      </c>
      <c r="N1289" s="50">
        <f t="shared" si="49"/>
        <v>133.17715999999999</v>
      </c>
      <c r="O1289" s="50"/>
      <c r="P1289" s="16">
        <f t="shared" si="50"/>
        <v>0</v>
      </c>
    </row>
    <row r="1290" spans="1:16" ht="11.85" customHeight="1" outlineLevel="2">
      <c r="A1290" s="14" t="s">
        <v>2256</v>
      </c>
      <c r="B1290" s="15" t="s">
        <v>2257</v>
      </c>
      <c r="C1290" s="15" t="s">
        <v>2470</v>
      </c>
      <c r="D1290" s="33" t="s">
        <v>3120</v>
      </c>
      <c r="E1290" s="42">
        <v>2879.78</v>
      </c>
      <c r="F1290" s="42">
        <v>6</v>
      </c>
      <c r="G1290" s="42">
        <v>479.96</v>
      </c>
      <c r="N1290" s="50">
        <f t="shared" si="49"/>
        <v>113.27056</v>
      </c>
      <c r="O1290" s="50"/>
      <c r="P1290" s="16">
        <f t="shared" si="50"/>
        <v>0</v>
      </c>
    </row>
    <row r="1291" spans="1:16" ht="11.85" customHeight="1" outlineLevel="2">
      <c r="A1291" s="14" t="s">
        <v>2258</v>
      </c>
      <c r="B1291" s="15" t="s">
        <v>2259</v>
      </c>
      <c r="C1291" s="15" t="s">
        <v>2470</v>
      </c>
      <c r="D1291" s="33" t="s">
        <v>3120</v>
      </c>
      <c r="E1291" s="42">
        <v>62806.87</v>
      </c>
      <c r="F1291" s="42">
        <v>9</v>
      </c>
      <c r="G1291" s="42">
        <v>6978.54</v>
      </c>
      <c r="N1291" s="50">
        <f t="shared" si="49"/>
        <v>1646.9354400000002</v>
      </c>
      <c r="O1291" s="50"/>
      <c r="P1291" s="16">
        <f t="shared" si="50"/>
        <v>0</v>
      </c>
    </row>
    <row r="1292" spans="1:16" ht="11.85" customHeight="1" outlineLevel="2">
      <c r="A1292" s="14" t="s">
        <v>2260</v>
      </c>
      <c r="B1292" s="15" t="s">
        <v>2261</v>
      </c>
      <c r="C1292" s="15" t="s">
        <v>2470</v>
      </c>
      <c r="D1292" s="33" t="s">
        <v>3120</v>
      </c>
      <c r="E1292" s="42">
        <v>21389.64</v>
      </c>
      <c r="F1292" s="42">
        <v>22</v>
      </c>
      <c r="G1292" s="42">
        <v>972.26</v>
      </c>
      <c r="N1292" s="50">
        <f t="shared" si="49"/>
        <v>229.45335999999998</v>
      </c>
      <c r="O1292" s="50"/>
      <c r="P1292" s="16">
        <f t="shared" si="50"/>
        <v>0</v>
      </c>
    </row>
    <row r="1293" spans="1:16" ht="11.85" customHeight="1" outlineLevel="2">
      <c r="A1293" s="14" t="s">
        <v>2262</v>
      </c>
      <c r="B1293" s="15" t="s">
        <v>2263</v>
      </c>
      <c r="C1293" s="15" t="s">
        <v>2470</v>
      </c>
      <c r="D1293" s="33" t="s">
        <v>3120</v>
      </c>
      <c r="E1293" s="42">
        <v>12465.93</v>
      </c>
      <c r="F1293" s="42">
        <v>12</v>
      </c>
      <c r="G1293" s="42">
        <v>1038.83</v>
      </c>
      <c r="N1293" s="50">
        <f t="shared" si="49"/>
        <v>245.16387999999998</v>
      </c>
      <c r="O1293" s="50"/>
      <c r="P1293" s="16">
        <f t="shared" si="50"/>
        <v>0</v>
      </c>
    </row>
    <row r="1294" spans="1:16" ht="11.85" customHeight="1" outlineLevel="2">
      <c r="A1294" s="14" t="s">
        <v>2264</v>
      </c>
      <c r="B1294" s="15" t="s">
        <v>2265</v>
      </c>
      <c r="C1294" s="15" t="s">
        <v>2470</v>
      </c>
      <c r="D1294" s="33" t="s">
        <v>3120</v>
      </c>
      <c r="E1294" s="42">
        <v>69578.81</v>
      </c>
      <c r="F1294" s="42">
        <v>1845</v>
      </c>
      <c r="G1294" s="42">
        <v>37.71</v>
      </c>
      <c r="L1294" s="3">
        <v>22</v>
      </c>
      <c r="N1294" s="50">
        <f t="shared" si="49"/>
        <v>8.8995599999999992</v>
      </c>
      <c r="O1294" s="50"/>
      <c r="P1294" s="16">
        <f t="shared" si="50"/>
        <v>22</v>
      </c>
    </row>
    <row r="1295" spans="1:16" ht="11.85" customHeight="1" outlineLevel="2">
      <c r="A1295" s="14" t="s">
        <v>2266</v>
      </c>
      <c r="B1295" s="15" t="s">
        <v>2267</v>
      </c>
      <c r="C1295" s="15" t="s">
        <v>2470</v>
      </c>
      <c r="D1295" s="33" t="s">
        <v>3120</v>
      </c>
      <c r="E1295" s="42">
        <v>25964.44</v>
      </c>
      <c r="F1295" s="42">
        <v>350</v>
      </c>
      <c r="G1295" s="42">
        <v>74.180000000000007</v>
      </c>
      <c r="L1295" s="3">
        <v>44</v>
      </c>
      <c r="N1295" s="50">
        <f t="shared" si="49"/>
        <v>17.506480000000003</v>
      </c>
      <c r="O1295" s="50"/>
      <c r="P1295" s="16">
        <f t="shared" si="50"/>
        <v>44</v>
      </c>
    </row>
    <row r="1296" spans="1:16" ht="11.85" customHeight="1" outlineLevel="2">
      <c r="A1296" s="14" t="s">
        <v>2268</v>
      </c>
      <c r="B1296" s="15" t="s">
        <v>2269</v>
      </c>
      <c r="C1296" s="15" t="s">
        <v>2470</v>
      </c>
      <c r="D1296" s="33" t="s">
        <v>3120</v>
      </c>
      <c r="E1296" s="42">
        <v>199163.08</v>
      </c>
      <c r="F1296" s="42">
        <v>1000</v>
      </c>
      <c r="G1296" s="42">
        <v>199.16</v>
      </c>
      <c r="L1296" s="3">
        <v>101</v>
      </c>
      <c r="N1296" s="50">
        <f t="shared" si="49"/>
        <v>47.001759999999997</v>
      </c>
      <c r="O1296" s="50"/>
      <c r="P1296" s="16">
        <f t="shared" si="50"/>
        <v>101</v>
      </c>
    </row>
    <row r="1297" spans="1:16" ht="11.85" customHeight="1" outlineLevel="2">
      <c r="A1297" s="14" t="s">
        <v>2270</v>
      </c>
      <c r="B1297" s="15" t="s">
        <v>2271</v>
      </c>
      <c r="C1297" s="15" t="s">
        <v>2470</v>
      </c>
      <c r="D1297" s="33" t="s">
        <v>3120</v>
      </c>
      <c r="E1297" s="42">
        <v>3225.94</v>
      </c>
      <c r="F1297" s="42">
        <v>1</v>
      </c>
      <c r="G1297" s="42">
        <v>3225.94</v>
      </c>
      <c r="N1297" s="50">
        <f t="shared" si="49"/>
        <v>761.32184000000007</v>
      </c>
      <c r="O1297" s="50"/>
      <c r="P1297" s="16">
        <f t="shared" si="50"/>
        <v>0</v>
      </c>
    </row>
    <row r="1298" spans="1:16" ht="11.85" customHeight="1" outlineLevel="2">
      <c r="A1298" s="14" t="s">
        <v>2272</v>
      </c>
      <c r="B1298" s="15" t="s">
        <v>2273</v>
      </c>
      <c r="C1298" s="15" t="s">
        <v>2470</v>
      </c>
      <c r="D1298" s="33" t="s">
        <v>3120</v>
      </c>
      <c r="E1298" s="42">
        <v>7452.97</v>
      </c>
      <c r="F1298" s="42">
        <v>57</v>
      </c>
      <c r="G1298" s="42">
        <v>130.75</v>
      </c>
      <c r="N1298" s="50">
        <f t="shared" si="49"/>
        <v>30.856999999999999</v>
      </c>
      <c r="O1298" s="50"/>
      <c r="P1298" s="16">
        <f t="shared" si="50"/>
        <v>0</v>
      </c>
    </row>
    <row r="1299" spans="1:16" ht="11.85" customHeight="1" outlineLevel="2">
      <c r="A1299" s="14" t="s">
        <v>2274</v>
      </c>
      <c r="B1299" s="15" t="s">
        <v>2275</v>
      </c>
      <c r="C1299" s="15" t="s">
        <v>2470</v>
      </c>
      <c r="D1299" s="33" t="s">
        <v>3120</v>
      </c>
      <c r="E1299" s="42">
        <v>2668.83</v>
      </c>
      <c r="F1299" s="42">
        <v>21</v>
      </c>
      <c r="G1299" s="42">
        <v>127.09</v>
      </c>
      <c r="N1299" s="50">
        <f t="shared" si="49"/>
        <v>29.99324</v>
      </c>
      <c r="O1299" s="50"/>
      <c r="P1299" s="16">
        <f t="shared" si="50"/>
        <v>0</v>
      </c>
    </row>
    <row r="1300" spans="1:16" ht="11.85" customHeight="1" outlineLevel="2">
      <c r="A1300" s="14" t="s">
        <v>2276</v>
      </c>
      <c r="B1300" s="15" t="s">
        <v>2277</v>
      </c>
      <c r="C1300" s="15" t="s">
        <v>2470</v>
      </c>
      <c r="D1300" s="33" t="s">
        <v>3120</v>
      </c>
      <c r="E1300" s="42">
        <v>1942.81</v>
      </c>
      <c r="F1300" s="42">
        <v>13</v>
      </c>
      <c r="G1300" s="42">
        <v>149.44999999999999</v>
      </c>
      <c r="N1300" s="50">
        <f t="shared" si="49"/>
        <v>35.270199999999996</v>
      </c>
      <c r="O1300" s="50"/>
      <c r="P1300" s="16">
        <f t="shared" si="50"/>
        <v>0</v>
      </c>
    </row>
    <row r="1301" spans="1:16" ht="11.85" customHeight="1" outlineLevel="2">
      <c r="A1301" s="14" t="s">
        <v>2278</v>
      </c>
      <c r="B1301" s="15" t="s">
        <v>2279</v>
      </c>
      <c r="C1301" s="15" t="s">
        <v>2470</v>
      </c>
      <c r="D1301" s="33" t="s">
        <v>3120</v>
      </c>
      <c r="E1301" s="42">
        <v>3119.95</v>
      </c>
      <c r="F1301" s="42">
        <v>16</v>
      </c>
      <c r="G1301" s="42">
        <v>195</v>
      </c>
      <c r="N1301" s="50">
        <f t="shared" si="49"/>
        <v>46.02</v>
      </c>
      <c r="O1301" s="50"/>
      <c r="P1301" s="16">
        <f t="shared" si="50"/>
        <v>0</v>
      </c>
    </row>
    <row r="1302" spans="1:16" ht="11.85" customHeight="1" outlineLevel="2">
      <c r="A1302" s="14" t="s">
        <v>2280</v>
      </c>
      <c r="B1302" s="15" t="s">
        <v>2281</v>
      </c>
      <c r="C1302" s="15" t="s">
        <v>2470</v>
      </c>
      <c r="D1302" s="33" t="s">
        <v>3120</v>
      </c>
      <c r="E1302" s="42">
        <v>3350.29</v>
      </c>
      <c r="F1302" s="42">
        <v>31</v>
      </c>
      <c r="G1302" s="42">
        <v>108.07</v>
      </c>
      <c r="N1302" s="50">
        <f t="shared" si="49"/>
        <v>25.504519999999999</v>
      </c>
      <c r="O1302" s="50"/>
      <c r="P1302" s="16">
        <f t="shared" si="50"/>
        <v>0</v>
      </c>
    </row>
    <row r="1303" spans="1:16" ht="11.85" customHeight="1" outlineLevel="2">
      <c r="A1303" s="14" t="s">
        <v>2282</v>
      </c>
      <c r="B1303" s="15" t="s">
        <v>2283</v>
      </c>
      <c r="C1303" s="15" t="s">
        <v>2470</v>
      </c>
      <c r="D1303" s="33" t="s">
        <v>3120</v>
      </c>
      <c r="E1303" s="42">
        <v>5993.9</v>
      </c>
      <c r="F1303" s="42">
        <v>9</v>
      </c>
      <c r="G1303" s="42">
        <v>665.99</v>
      </c>
      <c r="N1303" s="50">
        <f t="shared" si="49"/>
        <v>157.17364000000001</v>
      </c>
      <c r="O1303" s="50"/>
      <c r="P1303" s="16">
        <f t="shared" si="50"/>
        <v>0</v>
      </c>
    </row>
    <row r="1304" spans="1:16" ht="11.85" customHeight="1" outlineLevel="2">
      <c r="A1304" s="14" t="s">
        <v>2284</v>
      </c>
      <c r="B1304" s="15" t="s">
        <v>2285</v>
      </c>
      <c r="C1304" s="15" t="s">
        <v>2470</v>
      </c>
      <c r="D1304" s="33" t="s">
        <v>3120</v>
      </c>
      <c r="E1304" s="42">
        <v>23388.62</v>
      </c>
      <c r="F1304" s="42">
        <v>230</v>
      </c>
      <c r="G1304" s="42">
        <v>101.69</v>
      </c>
      <c r="N1304" s="50">
        <f t="shared" si="49"/>
        <v>23.998840000000001</v>
      </c>
      <c r="O1304" s="50"/>
      <c r="P1304" s="16">
        <f t="shared" si="50"/>
        <v>0</v>
      </c>
    </row>
    <row r="1305" spans="1:16" ht="11.85" customHeight="1" outlineLevel="2">
      <c r="A1305" s="14" t="s">
        <v>2286</v>
      </c>
      <c r="B1305" s="15" t="s">
        <v>2287</v>
      </c>
      <c r="C1305" s="15" t="s">
        <v>2470</v>
      </c>
      <c r="D1305" s="33" t="s">
        <v>3120</v>
      </c>
      <c r="E1305" s="42">
        <v>7275.26</v>
      </c>
      <c r="F1305" s="42">
        <v>113</v>
      </c>
      <c r="G1305" s="42">
        <v>64.38</v>
      </c>
      <c r="N1305" s="50">
        <f t="shared" si="49"/>
        <v>15.193679999999999</v>
      </c>
      <c r="O1305" s="50"/>
      <c r="P1305" s="16">
        <f t="shared" si="50"/>
        <v>0</v>
      </c>
    </row>
    <row r="1306" spans="1:16" ht="11.85" customHeight="1" outlineLevel="2">
      <c r="A1306" s="14" t="s">
        <v>2288</v>
      </c>
      <c r="B1306" s="15" t="s">
        <v>2289</v>
      </c>
      <c r="C1306" s="15" t="s">
        <v>2470</v>
      </c>
      <c r="D1306" s="33" t="s">
        <v>3120</v>
      </c>
      <c r="E1306" s="42">
        <v>92033.86</v>
      </c>
      <c r="F1306" s="42">
        <v>271</v>
      </c>
      <c r="G1306" s="42">
        <v>339.61</v>
      </c>
      <c r="N1306" s="50">
        <f t="shared" si="49"/>
        <v>80.147960000000012</v>
      </c>
      <c r="O1306" s="50"/>
      <c r="P1306" s="16">
        <f t="shared" si="50"/>
        <v>0</v>
      </c>
    </row>
    <row r="1307" spans="1:16" ht="11.85" customHeight="1" outlineLevel="1">
      <c r="A1307" s="13" t="s">
        <v>3139</v>
      </c>
      <c r="B1307" s="13"/>
      <c r="C1307" s="13"/>
      <c r="D1307" s="34"/>
      <c r="E1307" s="43"/>
      <c r="F1307" s="44"/>
      <c r="G1307" s="44"/>
      <c r="P1307" s="16">
        <f t="shared" si="50"/>
        <v>0</v>
      </c>
    </row>
    <row r="1308" spans="1:16" ht="11.85" customHeight="1" outlineLevel="1">
      <c r="A1308" s="13" t="s">
        <v>3140</v>
      </c>
      <c r="B1308" s="13"/>
      <c r="C1308" s="13"/>
      <c r="D1308" s="34"/>
      <c r="E1308" s="43"/>
      <c r="F1308" s="44"/>
      <c r="G1308" s="44"/>
      <c r="P1308" s="16">
        <f t="shared" si="50"/>
        <v>0</v>
      </c>
    </row>
    <row r="1309" spans="1:16" ht="11.85" customHeight="1" outlineLevel="2">
      <c r="A1309" s="14" t="s">
        <v>2290</v>
      </c>
      <c r="B1309" s="15" t="s">
        <v>2291</v>
      </c>
      <c r="C1309" s="15" t="s">
        <v>2470</v>
      </c>
      <c r="D1309" s="33" t="s">
        <v>3140</v>
      </c>
      <c r="E1309" s="42">
        <v>20189.11</v>
      </c>
      <c r="F1309" s="42">
        <v>388</v>
      </c>
      <c r="G1309" s="42">
        <v>52.03</v>
      </c>
      <c r="N1309" s="50">
        <f>G1309*1.18*0.4</f>
        <v>24.558160000000001</v>
      </c>
      <c r="O1309" s="50"/>
      <c r="P1309" s="16">
        <f t="shared" si="50"/>
        <v>0</v>
      </c>
    </row>
    <row r="1310" spans="1:16" ht="11.85" customHeight="1" outlineLevel="2">
      <c r="A1310" s="14" t="s">
        <v>975</v>
      </c>
      <c r="B1310" s="15" t="s">
        <v>976</v>
      </c>
      <c r="C1310" s="15" t="s">
        <v>2470</v>
      </c>
      <c r="D1310" s="33" t="s">
        <v>3140</v>
      </c>
      <c r="E1310" s="42">
        <v>15010.35</v>
      </c>
      <c r="F1310" s="42">
        <v>76</v>
      </c>
      <c r="G1310" s="42">
        <v>197.5</v>
      </c>
      <c r="K1310" s="3">
        <v>58</v>
      </c>
      <c r="N1310" s="50">
        <f t="shared" ref="N1310:N1373" si="51">G1310*1.18*0.4</f>
        <v>93.22</v>
      </c>
      <c r="O1310" s="50"/>
      <c r="P1310" s="16">
        <f t="shared" si="50"/>
        <v>58</v>
      </c>
    </row>
    <row r="1311" spans="1:16" ht="11.85" customHeight="1" outlineLevel="2">
      <c r="A1311" s="14" t="s">
        <v>977</v>
      </c>
      <c r="B1311" s="15" t="s">
        <v>978</v>
      </c>
      <c r="C1311" s="15" t="s">
        <v>2470</v>
      </c>
      <c r="D1311" s="33" t="s">
        <v>3140</v>
      </c>
      <c r="E1311" s="42">
        <v>138997.37</v>
      </c>
      <c r="F1311" s="42">
        <v>628</v>
      </c>
      <c r="G1311" s="42">
        <v>221.33</v>
      </c>
      <c r="N1311" s="50">
        <f t="shared" si="51"/>
        <v>104.46776</v>
      </c>
      <c r="O1311" s="50"/>
      <c r="P1311" s="16">
        <f t="shared" si="50"/>
        <v>0</v>
      </c>
    </row>
    <row r="1312" spans="1:16" ht="11.85" customHeight="1" outlineLevel="2">
      <c r="A1312" s="14" t="s">
        <v>2292</v>
      </c>
      <c r="B1312" s="15" t="s">
        <v>2293</v>
      </c>
      <c r="C1312" s="15" t="s">
        <v>2470</v>
      </c>
      <c r="D1312" s="33" t="s">
        <v>3140</v>
      </c>
      <c r="E1312" s="42">
        <v>5944.72</v>
      </c>
      <c r="F1312" s="42">
        <v>1000</v>
      </c>
      <c r="G1312" s="42">
        <v>5.94</v>
      </c>
      <c r="N1312" s="50">
        <f t="shared" si="51"/>
        <v>2.8036799999999999</v>
      </c>
      <c r="O1312" s="50"/>
      <c r="P1312" s="16">
        <f t="shared" si="50"/>
        <v>0</v>
      </c>
    </row>
    <row r="1313" spans="1:16" ht="11.85" customHeight="1" outlineLevel="2">
      <c r="A1313" s="14" t="s">
        <v>2294</v>
      </c>
      <c r="B1313" s="15" t="s">
        <v>2295</v>
      </c>
      <c r="C1313" s="15" t="s">
        <v>2470</v>
      </c>
      <c r="D1313" s="33" t="s">
        <v>3140</v>
      </c>
      <c r="E1313" s="42">
        <v>1407.55</v>
      </c>
      <c r="F1313" s="42">
        <v>40</v>
      </c>
      <c r="G1313" s="42">
        <v>35.19</v>
      </c>
      <c r="N1313" s="50">
        <f t="shared" si="51"/>
        <v>16.609679999999997</v>
      </c>
      <c r="O1313" s="50"/>
      <c r="P1313" s="16">
        <f t="shared" si="50"/>
        <v>0</v>
      </c>
    </row>
    <row r="1314" spans="1:16" ht="11.85" customHeight="1" outlineLevel="2">
      <c r="A1314" s="14" t="s">
        <v>2296</v>
      </c>
      <c r="B1314" s="15" t="s">
        <v>2297</v>
      </c>
      <c r="C1314" s="15" t="s">
        <v>2470</v>
      </c>
      <c r="D1314" s="33" t="s">
        <v>3140</v>
      </c>
      <c r="E1314" s="42">
        <v>1407.55</v>
      </c>
      <c r="F1314" s="42">
        <v>40</v>
      </c>
      <c r="G1314" s="42">
        <v>35.19</v>
      </c>
      <c r="N1314" s="50">
        <f t="shared" si="51"/>
        <v>16.609679999999997</v>
      </c>
      <c r="O1314" s="50"/>
      <c r="P1314" s="16">
        <f t="shared" si="50"/>
        <v>0</v>
      </c>
    </row>
    <row r="1315" spans="1:16" ht="11.85" customHeight="1" outlineLevel="2">
      <c r="A1315" s="14" t="s">
        <v>2298</v>
      </c>
      <c r="B1315" s="15" t="s">
        <v>2299</v>
      </c>
      <c r="C1315" s="15" t="s">
        <v>2470</v>
      </c>
      <c r="D1315" s="33" t="s">
        <v>3140</v>
      </c>
      <c r="E1315" s="42">
        <v>6013.68</v>
      </c>
      <c r="F1315" s="42">
        <v>34</v>
      </c>
      <c r="G1315" s="42">
        <v>176.87</v>
      </c>
      <c r="N1315" s="50">
        <f t="shared" si="51"/>
        <v>83.482640000000004</v>
      </c>
      <c r="O1315" s="50"/>
      <c r="P1315" s="16">
        <f t="shared" si="50"/>
        <v>0</v>
      </c>
    </row>
    <row r="1316" spans="1:16" ht="11.85" customHeight="1" outlineLevel="2">
      <c r="A1316" s="14" t="s">
        <v>2300</v>
      </c>
      <c r="B1316" s="15" t="s">
        <v>2301</v>
      </c>
      <c r="C1316" s="15" t="s">
        <v>2470</v>
      </c>
      <c r="D1316" s="33" t="s">
        <v>3140</v>
      </c>
      <c r="E1316" s="42">
        <v>27365.69</v>
      </c>
      <c r="F1316" s="42">
        <v>3300</v>
      </c>
      <c r="G1316" s="42">
        <v>8.2899999999999991</v>
      </c>
      <c r="N1316" s="50">
        <f t="shared" si="51"/>
        <v>3.9128799999999995</v>
      </c>
      <c r="O1316" s="50"/>
      <c r="P1316" s="16">
        <f t="shared" si="50"/>
        <v>0</v>
      </c>
    </row>
    <row r="1317" spans="1:16" ht="11.85" customHeight="1" outlineLevel="2">
      <c r="A1317" s="14" t="s">
        <v>2302</v>
      </c>
      <c r="B1317" s="15" t="s">
        <v>2303</v>
      </c>
      <c r="C1317" s="15" t="s">
        <v>2470</v>
      </c>
      <c r="D1317" s="33" t="s">
        <v>3140</v>
      </c>
      <c r="E1317" s="42">
        <v>1294.8499999999999</v>
      </c>
      <c r="F1317" s="42">
        <v>2</v>
      </c>
      <c r="G1317" s="42">
        <v>647.42999999999995</v>
      </c>
      <c r="N1317" s="50">
        <f t="shared" si="51"/>
        <v>305.58695999999998</v>
      </c>
      <c r="O1317" s="50"/>
      <c r="P1317" s="16">
        <f t="shared" si="50"/>
        <v>0</v>
      </c>
    </row>
    <row r="1318" spans="1:16" ht="11.85" customHeight="1" outlineLevel="2">
      <c r="A1318" s="14" t="s">
        <v>2304</v>
      </c>
      <c r="B1318" s="15" t="s">
        <v>2305</v>
      </c>
      <c r="C1318" s="15" t="s">
        <v>2470</v>
      </c>
      <c r="D1318" s="33" t="s">
        <v>3140</v>
      </c>
      <c r="E1318" s="42">
        <v>23242.19</v>
      </c>
      <c r="F1318" s="42">
        <v>2166</v>
      </c>
      <c r="G1318" s="42">
        <v>10.73</v>
      </c>
      <c r="N1318" s="50">
        <f t="shared" si="51"/>
        <v>5.0645600000000002</v>
      </c>
      <c r="O1318" s="50"/>
      <c r="P1318" s="16">
        <f t="shared" si="50"/>
        <v>0</v>
      </c>
    </row>
    <row r="1319" spans="1:16" ht="11.85" customHeight="1" outlineLevel="2">
      <c r="A1319" s="14" t="s">
        <v>2306</v>
      </c>
      <c r="B1319" s="15" t="s">
        <v>2307</v>
      </c>
      <c r="C1319" s="15" t="s">
        <v>2470</v>
      </c>
      <c r="D1319" s="33" t="s">
        <v>3140</v>
      </c>
      <c r="E1319" s="42">
        <v>36972.730000000003</v>
      </c>
      <c r="F1319" s="42">
        <v>3171</v>
      </c>
      <c r="G1319" s="42">
        <v>11.66</v>
      </c>
      <c r="N1319" s="50">
        <f t="shared" si="51"/>
        <v>5.50352</v>
      </c>
      <c r="O1319" s="50"/>
      <c r="P1319" s="16">
        <f t="shared" si="50"/>
        <v>0</v>
      </c>
    </row>
    <row r="1320" spans="1:16" ht="11.85" customHeight="1" outlineLevel="2">
      <c r="A1320" s="14" t="s">
        <v>2308</v>
      </c>
      <c r="B1320" s="15" t="s">
        <v>2309</v>
      </c>
      <c r="C1320" s="15" t="s">
        <v>2470</v>
      </c>
      <c r="D1320" s="33" t="s">
        <v>3140</v>
      </c>
      <c r="E1320" s="42">
        <v>12568.93</v>
      </c>
      <c r="F1320" s="42">
        <v>907</v>
      </c>
      <c r="G1320" s="42">
        <v>13.86</v>
      </c>
      <c r="N1320" s="50">
        <f t="shared" si="51"/>
        <v>6.5419199999999993</v>
      </c>
      <c r="O1320" s="50"/>
      <c r="P1320" s="16">
        <f t="shared" si="50"/>
        <v>0</v>
      </c>
    </row>
    <row r="1321" spans="1:16" ht="11.85" customHeight="1" outlineLevel="2">
      <c r="A1321" s="14" t="s">
        <v>1031</v>
      </c>
      <c r="B1321" s="15" t="s">
        <v>1032</v>
      </c>
      <c r="C1321" s="15" t="s">
        <v>2470</v>
      </c>
      <c r="D1321" s="33" t="s">
        <v>3140</v>
      </c>
      <c r="E1321" s="42">
        <v>165319.76999999999</v>
      </c>
      <c r="F1321" s="42">
        <v>386</v>
      </c>
      <c r="G1321" s="42">
        <v>428.29</v>
      </c>
      <c r="N1321" s="50">
        <f t="shared" si="51"/>
        <v>202.15288000000001</v>
      </c>
      <c r="O1321" s="50"/>
      <c r="P1321" s="16">
        <f t="shared" si="50"/>
        <v>0</v>
      </c>
    </row>
    <row r="1322" spans="1:16" ht="11.85" customHeight="1" outlineLevel="2">
      <c r="A1322" s="14" t="s">
        <v>2310</v>
      </c>
      <c r="B1322" s="15" t="s">
        <v>2311</v>
      </c>
      <c r="C1322" s="15" t="s">
        <v>2470</v>
      </c>
      <c r="D1322" s="33" t="s">
        <v>3140</v>
      </c>
      <c r="E1322" s="42">
        <v>22253.98</v>
      </c>
      <c r="F1322" s="42">
        <v>125</v>
      </c>
      <c r="G1322" s="42">
        <v>178.03</v>
      </c>
      <c r="N1322" s="50">
        <f t="shared" si="51"/>
        <v>84.030160000000009</v>
      </c>
      <c r="O1322" s="50"/>
      <c r="P1322" s="16">
        <f t="shared" si="50"/>
        <v>0</v>
      </c>
    </row>
    <row r="1323" spans="1:16" ht="11.85" customHeight="1" outlineLevel="2">
      <c r="A1323" s="14" t="s">
        <v>2312</v>
      </c>
      <c r="B1323" s="15" t="s">
        <v>2313</v>
      </c>
      <c r="C1323" s="15" t="s">
        <v>2470</v>
      </c>
      <c r="D1323" s="33" t="s">
        <v>3140</v>
      </c>
      <c r="E1323" s="42">
        <v>8288.64</v>
      </c>
      <c r="F1323" s="42">
        <v>34</v>
      </c>
      <c r="G1323" s="42">
        <v>243.78</v>
      </c>
      <c r="N1323" s="50">
        <f t="shared" si="51"/>
        <v>115.06416</v>
      </c>
      <c r="O1323" s="50"/>
      <c r="P1323" s="16">
        <f t="shared" si="50"/>
        <v>0</v>
      </c>
    </row>
    <row r="1324" spans="1:16" ht="11.85" customHeight="1" outlineLevel="2">
      <c r="A1324" s="14" t="s">
        <v>556</v>
      </c>
      <c r="B1324" s="15" t="s">
        <v>557</v>
      </c>
      <c r="C1324" s="15" t="s">
        <v>2470</v>
      </c>
      <c r="D1324" s="33" t="s">
        <v>3140</v>
      </c>
      <c r="E1324" s="42">
        <v>12704.22</v>
      </c>
      <c r="F1324" s="42">
        <v>75</v>
      </c>
      <c r="G1324" s="42">
        <v>169.39</v>
      </c>
      <c r="N1324" s="50">
        <f t="shared" si="51"/>
        <v>79.952079999999995</v>
      </c>
      <c r="O1324" s="50"/>
      <c r="P1324" s="16">
        <f t="shared" si="50"/>
        <v>0</v>
      </c>
    </row>
    <row r="1325" spans="1:16" ht="11.85" customHeight="1" outlineLevel="2">
      <c r="A1325" s="14" t="s">
        <v>1033</v>
      </c>
      <c r="B1325" s="15" t="s">
        <v>1034</v>
      </c>
      <c r="C1325" s="15" t="s">
        <v>2470</v>
      </c>
      <c r="D1325" s="33" t="s">
        <v>3140</v>
      </c>
      <c r="E1325" s="42">
        <v>38418.31</v>
      </c>
      <c r="F1325" s="42">
        <v>78</v>
      </c>
      <c r="G1325" s="42">
        <v>492.54</v>
      </c>
      <c r="N1325" s="50">
        <f t="shared" si="51"/>
        <v>232.47888</v>
      </c>
      <c r="O1325" s="50"/>
      <c r="P1325" s="16">
        <f t="shared" si="50"/>
        <v>0</v>
      </c>
    </row>
    <row r="1326" spans="1:16" ht="11.85" customHeight="1" outlineLevel="2">
      <c r="A1326" s="14" t="s">
        <v>558</v>
      </c>
      <c r="B1326" s="15" t="s">
        <v>559</v>
      </c>
      <c r="C1326" s="15" t="s">
        <v>2470</v>
      </c>
      <c r="D1326" s="33" t="s">
        <v>3140</v>
      </c>
      <c r="E1326" s="42">
        <v>18042.22</v>
      </c>
      <c r="F1326" s="42">
        <v>4249</v>
      </c>
      <c r="G1326" s="42">
        <v>4.25</v>
      </c>
      <c r="N1326" s="50">
        <f t="shared" si="51"/>
        <v>2.0059999999999998</v>
      </c>
      <c r="O1326" s="50"/>
      <c r="P1326" s="16">
        <f t="shared" ref="P1326:P1380" si="52">SUM(I1326:M1326)</f>
        <v>0</v>
      </c>
    </row>
    <row r="1327" spans="1:16" ht="11.85" customHeight="1" outlineLevel="2">
      <c r="A1327" s="14" t="s">
        <v>560</v>
      </c>
      <c r="B1327" s="15" t="s">
        <v>561</v>
      </c>
      <c r="C1327" s="15" t="s">
        <v>2470</v>
      </c>
      <c r="D1327" s="33" t="s">
        <v>3140</v>
      </c>
      <c r="E1327" s="42">
        <v>9098.82</v>
      </c>
      <c r="F1327" s="42">
        <v>10</v>
      </c>
      <c r="G1327" s="42">
        <v>909.88</v>
      </c>
      <c r="N1327" s="50">
        <f t="shared" si="51"/>
        <v>429.46336000000002</v>
      </c>
      <c r="O1327" s="50"/>
      <c r="P1327" s="16">
        <f t="shared" si="52"/>
        <v>0</v>
      </c>
    </row>
    <row r="1328" spans="1:16" ht="11.85" customHeight="1" outlineLevel="2">
      <c r="A1328" s="14" t="s">
        <v>562</v>
      </c>
      <c r="B1328" s="15" t="s">
        <v>563</v>
      </c>
      <c r="C1328" s="15" t="s">
        <v>2470</v>
      </c>
      <c r="D1328" s="33" t="s">
        <v>3140</v>
      </c>
      <c r="E1328" s="42">
        <v>9098.82</v>
      </c>
      <c r="F1328" s="42">
        <v>10</v>
      </c>
      <c r="G1328" s="42">
        <v>909.88</v>
      </c>
      <c r="N1328" s="50">
        <f t="shared" si="51"/>
        <v>429.46336000000002</v>
      </c>
      <c r="O1328" s="50"/>
      <c r="P1328" s="16">
        <f t="shared" si="52"/>
        <v>0</v>
      </c>
    </row>
    <row r="1329" spans="1:16" ht="11.85" customHeight="1" outlineLevel="2">
      <c r="A1329" s="14" t="s">
        <v>564</v>
      </c>
      <c r="B1329" s="15" t="s">
        <v>565</v>
      </c>
      <c r="C1329" s="15" t="s">
        <v>2470</v>
      </c>
      <c r="D1329" s="33" t="s">
        <v>3140</v>
      </c>
      <c r="E1329" s="42">
        <v>156983.18</v>
      </c>
      <c r="F1329" s="42">
        <v>1623</v>
      </c>
      <c r="G1329" s="42">
        <v>96.72</v>
      </c>
      <c r="N1329" s="50">
        <f t="shared" si="51"/>
        <v>45.65184</v>
      </c>
      <c r="O1329" s="50"/>
      <c r="P1329" s="16">
        <f t="shared" si="52"/>
        <v>0</v>
      </c>
    </row>
    <row r="1330" spans="1:16" ht="22.35" customHeight="1" outlineLevel="2">
      <c r="A1330" s="14" t="s">
        <v>3444</v>
      </c>
      <c r="B1330" s="15" t="s">
        <v>3445</v>
      </c>
      <c r="C1330" s="15" t="s">
        <v>2470</v>
      </c>
      <c r="D1330" s="33" t="s">
        <v>3140</v>
      </c>
      <c r="E1330" s="42">
        <v>693759.19</v>
      </c>
      <c r="F1330" s="42">
        <v>748</v>
      </c>
      <c r="G1330" s="42">
        <v>927.49</v>
      </c>
      <c r="N1330" s="50">
        <f t="shared" si="51"/>
        <v>437.77528000000007</v>
      </c>
      <c r="O1330" s="50"/>
      <c r="P1330" s="16">
        <f t="shared" si="52"/>
        <v>0</v>
      </c>
    </row>
    <row r="1331" spans="1:16" ht="11.85" customHeight="1" outlineLevel="2">
      <c r="A1331" s="14" t="s">
        <v>566</v>
      </c>
      <c r="B1331" s="15" t="s">
        <v>567</v>
      </c>
      <c r="C1331" s="15" t="s">
        <v>2470</v>
      </c>
      <c r="D1331" s="33" t="s">
        <v>3140</v>
      </c>
      <c r="E1331" s="42">
        <v>1813.81</v>
      </c>
      <c r="F1331" s="42">
        <v>79</v>
      </c>
      <c r="G1331" s="42">
        <v>22.96</v>
      </c>
      <c r="N1331" s="50">
        <f t="shared" si="51"/>
        <v>10.837120000000001</v>
      </c>
      <c r="O1331" s="50"/>
      <c r="P1331" s="16">
        <f t="shared" si="52"/>
        <v>0</v>
      </c>
    </row>
    <row r="1332" spans="1:16" ht="11.85" customHeight="1" outlineLevel="2">
      <c r="A1332" s="14" t="s">
        <v>568</v>
      </c>
      <c r="B1332" s="15" t="s">
        <v>569</v>
      </c>
      <c r="C1332" s="15" t="s">
        <v>2470</v>
      </c>
      <c r="D1332" s="33" t="s">
        <v>3140</v>
      </c>
      <c r="E1332" s="42">
        <v>9129.15</v>
      </c>
      <c r="F1332" s="42">
        <v>82</v>
      </c>
      <c r="G1332" s="42">
        <v>111.33</v>
      </c>
      <c r="N1332" s="50">
        <f t="shared" si="51"/>
        <v>52.547759999999997</v>
      </c>
      <c r="O1332" s="50"/>
      <c r="P1332" s="16">
        <f t="shared" si="52"/>
        <v>0</v>
      </c>
    </row>
    <row r="1333" spans="1:16" ht="11.85" customHeight="1" outlineLevel="2">
      <c r="A1333" s="14" t="s">
        <v>3143</v>
      </c>
      <c r="B1333" s="15" t="s">
        <v>3144</v>
      </c>
      <c r="C1333" s="15" t="s">
        <v>2470</v>
      </c>
      <c r="D1333" s="33" t="s">
        <v>3140</v>
      </c>
      <c r="E1333" s="42">
        <v>67354.850000000006</v>
      </c>
      <c r="F1333" s="42">
        <v>324</v>
      </c>
      <c r="G1333" s="42">
        <v>207.89</v>
      </c>
      <c r="N1333" s="50">
        <f t="shared" si="51"/>
        <v>98.124079999999992</v>
      </c>
      <c r="O1333" s="50"/>
      <c r="P1333" s="16">
        <f t="shared" si="52"/>
        <v>0</v>
      </c>
    </row>
    <row r="1334" spans="1:16" ht="11.85" customHeight="1" outlineLevel="2">
      <c r="A1334" s="14" t="s">
        <v>570</v>
      </c>
      <c r="B1334" s="15" t="s">
        <v>571</v>
      </c>
      <c r="C1334" s="15" t="s">
        <v>2470</v>
      </c>
      <c r="D1334" s="33" t="s">
        <v>3140</v>
      </c>
      <c r="E1334" s="42">
        <v>22914.98</v>
      </c>
      <c r="F1334" s="42">
        <v>86</v>
      </c>
      <c r="G1334" s="42">
        <v>266.45</v>
      </c>
      <c r="N1334" s="50">
        <f t="shared" si="51"/>
        <v>125.76439999999998</v>
      </c>
      <c r="O1334" s="50"/>
      <c r="P1334" s="16">
        <f t="shared" si="52"/>
        <v>0</v>
      </c>
    </row>
    <row r="1335" spans="1:16" ht="11.85" customHeight="1" outlineLevel="2">
      <c r="A1335" s="14" t="s">
        <v>572</v>
      </c>
      <c r="B1335" s="15" t="s">
        <v>573</v>
      </c>
      <c r="C1335" s="15" t="s">
        <v>2470</v>
      </c>
      <c r="D1335" s="33" t="s">
        <v>3140</v>
      </c>
      <c r="E1335" s="42">
        <v>108223.87</v>
      </c>
      <c r="F1335" s="42">
        <v>2708</v>
      </c>
      <c r="G1335" s="42">
        <v>39.96</v>
      </c>
      <c r="N1335" s="50">
        <f t="shared" si="51"/>
        <v>18.86112</v>
      </c>
      <c r="O1335" s="50"/>
      <c r="P1335" s="16">
        <f t="shared" si="52"/>
        <v>0</v>
      </c>
    </row>
    <row r="1336" spans="1:16" ht="11.85" customHeight="1" outlineLevel="2">
      <c r="A1336" s="14" t="s">
        <v>574</v>
      </c>
      <c r="B1336" s="15" t="s">
        <v>575</v>
      </c>
      <c r="C1336" s="15" t="s">
        <v>2470</v>
      </c>
      <c r="D1336" s="33" t="s">
        <v>3140</v>
      </c>
      <c r="E1336" s="42">
        <v>95295.57</v>
      </c>
      <c r="F1336" s="42">
        <v>338</v>
      </c>
      <c r="G1336" s="42">
        <v>281.94</v>
      </c>
      <c r="N1336" s="50">
        <f t="shared" si="51"/>
        <v>133.07568000000001</v>
      </c>
      <c r="O1336" s="50"/>
      <c r="P1336" s="16">
        <f t="shared" si="52"/>
        <v>0</v>
      </c>
    </row>
    <row r="1337" spans="1:16" ht="11.85" customHeight="1" outlineLevel="2">
      <c r="A1337" s="14" t="s">
        <v>576</v>
      </c>
      <c r="B1337" s="15" t="s">
        <v>577</v>
      </c>
      <c r="C1337" s="15" t="s">
        <v>2470</v>
      </c>
      <c r="D1337" s="33" t="s">
        <v>3140</v>
      </c>
      <c r="E1337" s="42">
        <v>13614.16</v>
      </c>
      <c r="F1337" s="42">
        <v>991</v>
      </c>
      <c r="G1337" s="42">
        <v>13.74</v>
      </c>
      <c r="N1337" s="50">
        <f t="shared" si="51"/>
        <v>6.4852800000000004</v>
      </c>
      <c r="O1337" s="50"/>
      <c r="P1337" s="16">
        <f t="shared" si="52"/>
        <v>0</v>
      </c>
    </row>
    <row r="1338" spans="1:16" ht="11.85" customHeight="1" outlineLevel="2">
      <c r="A1338" s="14" t="s">
        <v>578</v>
      </c>
      <c r="B1338" s="15" t="s">
        <v>579</v>
      </c>
      <c r="C1338" s="15" t="s">
        <v>2470</v>
      </c>
      <c r="D1338" s="33" t="s">
        <v>3140</v>
      </c>
      <c r="E1338" s="42">
        <v>13490.39</v>
      </c>
      <c r="F1338" s="42">
        <v>1707</v>
      </c>
      <c r="G1338" s="42">
        <v>7.9</v>
      </c>
      <c r="N1338" s="50">
        <f t="shared" si="51"/>
        <v>3.7287999999999997</v>
      </c>
      <c r="O1338" s="50"/>
      <c r="P1338" s="16">
        <f t="shared" si="52"/>
        <v>0</v>
      </c>
    </row>
    <row r="1339" spans="1:16" ht="11.85" customHeight="1" outlineLevel="2">
      <c r="A1339" s="14" t="s">
        <v>580</v>
      </c>
      <c r="B1339" s="15" t="s">
        <v>581</v>
      </c>
      <c r="C1339" s="15" t="s">
        <v>2470</v>
      </c>
      <c r="D1339" s="33" t="s">
        <v>3140</v>
      </c>
      <c r="E1339" s="42">
        <v>61745.07</v>
      </c>
      <c r="F1339" s="42">
        <v>1352</v>
      </c>
      <c r="G1339" s="42">
        <v>45.67</v>
      </c>
      <c r="N1339" s="50">
        <f t="shared" si="51"/>
        <v>21.556240000000003</v>
      </c>
      <c r="O1339" s="50"/>
      <c r="P1339" s="16">
        <f t="shared" si="52"/>
        <v>0</v>
      </c>
    </row>
    <row r="1340" spans="1:16" ht="11.85" customHeight="1" outlineLevel="2">
      <c r="A1340" s="14" t="s">
        <v>3151</v>
      </c>
      <c r="B1340" s="15" t="s">
        <v>3152</v>
      </c>
      <c r="C1340" s="15" t="s">
        <v>2470</v>
      </c>
      <c r="D1340" s="33" t="s">
        <v>3140</v>
      </c>
      <c r="E1340" s="42">
        <v>16438.22</v>
      </c>
      <c r="F1340" s="42">
        <v>761</v>
      </c>
      <c r="G1340" s="42">
        <v>21.6</v>
      </c>
      <c r="N1340" s="50">
        <f t="shared" si="51"/>
        <v>10.1952</v>
      </c>
      <c r="O1340" s="50"/>
      <c r="P1340" s="16">
        <f t="shared" si="52"/>
        <v>0</v>
      </c>
    </row>
    <row r="1341" spans="1:16" ht="11.85" customHeight="1" outlineLevel="2">
      <c r="A1341" s="14" t="s">
        <v>3153</v>
      </c>
      <c r="B1341" s="15" t="s">
        <v>3154</v>
      </c>
      <c r="C1341" s="15" t="s">
        <v>2470</v>
      </c>
      <c r="D1341" s="33" t="s">
        <v>3140</v>
      </c>
      <c r="E1341" s="42">
        <v>14486.91</v>
      </c>
      <c r="F1341" s="42">
        <v>290</v>
      </c>
      <c r="G1341" s="42">
        <v>49.95</v>
      </c>
      <c r="N1341" s="50">
        <f t="shared" si="51"/>
        <v>23.576400000000003</v>
      </c>
      <c r="O1341" s="50"/>
      <c r="P1341" s="16">
        <f t="shared" si="52"/>
        <v>0</v>
      </c>
    </row>
    <row r="1342" spans="1:16" ht="11.85" customHeight="1" outlineLevel="2">
      <c r="A1342" s="14" t="s">
        <v>3155</v>
      </c>
      <c r="B1342" s="15" t="s">
        <v>3156</v>
      </c>
      <c r="C1342" s="15" t="s">
        <v>2470</v>
      </c>
      <c r="D1342" s="33" t="s">
        <v>3140</v>
      </c>
      <c r="E1342" s="42">
        <v>32704.31</v>
      </c>
      <c r="F1342" s="42">
        <v>492</v>
      </c>
      <c r="G1342" s="42">
        <v>66.47</v>
      </c>
      <c r="N1342" s="50">
        <f t="shared" si="51"/>
        <v>31.373839999999998</v>
      </c>
      <c r="O1342" s="50"/>
      <c r="P1342" s="16">
        <f t="shared" si="52"/>
        <v>0</v>
      </c>
    </row>
    <row r="1343" spans="1:16" ht="11.85" customHeight="1" outlineLevel="2">
      <c r="A1343" s="14" t="s">
        <v>582</v>
      </c>
      <c r="B1343" s="15" t="s">
        <v>583</v>
      </c>
      <c r="C1343" s="15" t="s">
        <v>2470</v>
      </c>
      <c r="D1343" s="33" t="s">
        <v>3140</v>
      </c>
      <c r="E1343" s="42">
        <v>93390.86</v>
      </c>
      <c r="F1343" s="42">
        <v>1683</v>
      </c>
      <c r="G1343" s="42">
        <v>55.49</v>
      </c>
      <c r="N1343" s="50">
        <f t="shared" si="51"/>
        <v>26.191280000000003</v>
      </c>
      <c r="O1343" s="50"/>
      <c r="P1343" s="16">
        <f t="shared" si="52"/>
        <v>0</v>
      </c>
    </row>
    <row r="1344" spans="1:16" ht="11.85" customHeight="1" outlineLevel="2">
      <c r="A1344" s="14" t="s">
        <v>584</v>
      </c>
      <c r="B1344" s="15" t="s">
        <v>585</v>
      </c>
      <c r="C1344" s="15" t="s">
        <v>2470</v>
      </c>
      <c r="D1344" s="33" t="s">
        <v>3140</v>
      </c>
      <c r="E1344" s="42">
        <v>65280.01</v>
      </c>
      <c r="F1344" s="42">
        <v>2513</v>
      </c>
      <c r="G1344" s="42">
        <v>25.98</v>
      </c>
      <c r="N1344" s="50">
        <f t="shared" si="51"/>
        <v>12.262560000000001</v>
      </c>
      <c r="O1344" s="50"/>
      <c r="P1344" s="16">
        <f t="shared" si="52"/>
        <v>0</v>
      </c>
    </row>
    <row r="1345" spans="1:16" ht="11.85" customHeight="1" outlineLevel="2">
      <c r="A1345" s="14" t="s">
        <v>586</v>
      </c>
      <c r="B1345" s="15" t="s">
        <v>587</v>
      </c>
      <c r="C1345" s="15" t="s">
        <v>2470</v>
      </c>
      <c r="D1345" s="33" t="s">
        <v>3140</v>
      </c>
      <c r="E1345" s="42">
        <v>46478.63</v>
      </c>
      <c r="F1345" s="42">
        <v>972</v>
      </c>
      <c r="G1345" s="42">
        <v>47.82</v>
      </c>
      <c r="N1345" s="50">
        <f t="shared" si="51"/>
        <v>22.57104</v>
      </c>
      <c r="O1345" s="50"/>
      <c r="P1345" s="16">
        <f t="shared" si="52"/>
        <v>0</v>
      </c>
    </row>
    <row r="1346" spans="1:16" ht="11.85" customHeight="1" outlineLevel="2">
      <c r="A1346" s="14" t="s">
        <v>588</v>
      </c>
      <c r="B1346" s="15" t="s">
        <v>589</v>
      </c>
      <c r="C1346" s="15" t="s">
        <v>2470</v>
      </c>
      <c r="D1346" s="33" t="s">
        <v>3140</v>
      </c>
      <c r="E1346" s="42">
        <v>36129.279999999999</v>
      </c>
      <c r="F1346" s="42">
        <v>9063</v>
      </c>
      <c r="G1346" s="42">
        <v>3.99</v>
      </c>
      <c r="N1346" s="50">
        <f t="shared" si="51"/>
        <v>1.8832800000000001</v>
      </c>
      <c r="O1346" s="50"/>
      <c r="P1346" s="16">
        <f t="shared" si="52"/>
        <v>0</v>
      </c>
    </row>
    <row r="1347" spans="1:16" ht="11.85" customHeight="1" outlineLevel="2">
      <c r="A1347" s="14" t="s">
        <v>590</v>
      </c>
      <c r="B1347" s="15" t="s">
        <v>591</v>
      </c>
      <c r="C1347" s="15" t="s">
        <v>2470</v>
      </c>
      <c r="D1347" s="33" t="s">
        <v>3140</v>
      </c>
      <c r="E1347" s="42">
        <v>10086.459999999999</v>
      </c>
      <c r="F1347" s="42">
        <v>1489</v>
      </c>
      <c r="G1347" s="42">
        <v>6.77</v>
      </c>
      <c r="N1347" s="50">
        <f t="shared" si="51"/>
        <v>3.1954399999999996</v>
      </c>
      <c r="O1347" s="50"/>
      <c r="P1347" s="16">
        <f t="shared" si="52"/>
        <v>0</v>
      </c>
    </row>
    <row r="1348" spans="1:16" ht="11.85" customHeight="1" outlineLevel="2">
      <c r="A1348" s="14" t="s">
        <v>592</v>
      </c>
      <c r="B1348" s="15" t="s">
        <v>593</v>
      </c>
      <c r="C1348" s="15" t="s">
        <v>2470</v>
      </c>
      <c r="D1348" s="33" t="s">
        <v>3140</v>
      </c>
      <c r="E1348" s="42">
        <v>2928.14</v>
      </c>
      <c r="F1348" s="42">
        <v>899</v>
      </c>
      <c r="G1348" s="42">
        <v>3.26</v>
      </c>
      <c r="N1348" s="50">
        <f t="shared" si="51"/>
        <v>1.5387199999999999</v>
      </c>
      <c r="O1348" s="50"/>
      <c r="P1348" s="16">
        <f t="shared" si="52"/>
        <v>0</v>
      </c>
    </row>
    <row r="1349" spans="1:16" ht="11.85" customHeight="1" outlineLevel="2">
      <c r="A1349" s="14" t="s">
        <v>594</v>
      </c>
      <c r="B1349" s="15" t="s">
        <v>595</v>
      </c>
      <c r="C1349" s="15" t="s">
        <v>2470</v>
      </c>
      <c r="D1349" s="33" t="s">
        <v>3140</v>
      </c>
      <c r="E1349" s="42">
        <v>16758.919999999998</v>
      </c>
      <c r="F1349" s="42">
        <v>1499</v>
      </c>
      <c r="G1349" s="42">
        <v>11.18</v>
      </c>
      <c r="N1349" s="50">
        <f t="shared" si="51"/>
        <v>5.2769599999999999</v>
      </c>
      <c r="O1349" s="50"/>
      <c r="P1349" s="16">
        <f t="shared" si="52"/>
        <v>0</v>
      </c>
    </row>
    <row r="1350" spans="1:16" ht="11.85" customHeight="1" outlineLevel="2">
      <c r="A1350" s="14" t="s">
        <v>596</v>
      </c>
      <c r="B1350" s="15" t="s">
        <v>597</v>
      </c>
      <c r="C1350" s="15" t="s">
        <v>2470</v>
      </c>
      <c r="D1350" s="33" t="s">
        <v>3140</v>
      </c>
      <c r="E1350" s="42">
        <v>12439.85</v>
      </c>
      <c r="F1350" s="42">
        <v>330</v>
      </c>
      <c r="G1350" s="42">
        <v>37.700000000000003</v>
      </c>
      <c r="N1350" s="50">
        <f t="shared" si="51"/>
        <v>17.794400000000003</v>
      </c>
      <c r="O1350" s="50"/>
      <c r="P1350" s="16">
        <f t="shared" si="52"/>
        <v>0</v>
      </c>
    </row>
    <row r="1351" spans="1:16" ht="11.85" customHeight="1" outlineLevel="2">
      <c r="A1351" s="14" t="s">
        <v>598</v>
      </c>
      <c r="B1351" s="15" t="s">
        <v>599</v>
      </c>
      <c r="C1351" s="15" t="s">
        <v>2470</v>
      </c>
      <c r="D1351" s="33" t="s">
        <v>3140</v>
      </c>
      <c r="E1351" s="42">
        <v>13708.23</v>
      </c>
      <c r="F1351" s="42">
        <v>99</v>
      </c>
      <c r="G1351" s="42">
        <v>138.47</v>
      </c>
      <c r="N1351" s="50">
        <f t="shared" si="51"/>
        <v>65.357839999999996</v>
      </c>
      <c r="O1351" s="50"/>
      <c r="P1351" s="16">
        <f t="shared" si="52"/>
        <v>0</v>
      </c>
    </row>
    <row r="1352" spans="1:16" ht="11.85" customHeight="1" outlineLevel="2">
      <c r="A1352" s="14" t="s">
        <v>600</v>
      </c>
      <c r="B1352" s="15" t="s">
        <v>601</v>
      </c>
      <c r="C1352" s="15" t="s">
        <v>2470</v>
      </c>
      <c r="D1352" s="33" t="s">
        <v>3140</v>
      </c>
      <c r="E1352" s="42">
        <v>3312.82</v>
      </c>
      <c r="F1352" s="42">
        <v>124</v>
      </c>
      <c r="G1352" s="42">
        <v>26.72</v>
      </c>
      <c r="M1352" s="3">
        <v>8</v>
      </c>
      <c r="N1352" s="50">
        <f t="shared" si="51"/>
        <v>12.611840000000001</v>
      </c>
      <c r="O1352" s="50"/>
      <c r="P1352" s="16">
        <f t="shared" si="52"/>
        <v>8</v>
      </c>
    </row>
    <row r="1353" spans="1:16" ht="11.85" customHeight="1" outlineLevel="2">
      <c r="A1353" s="14" t="s">
        <v>602</v>
      </c>
      <c r="B1353" s="15" t="s">
        <v>603</v>
      </c>
      <c r="C1353" s="15" t="s">
        <v>2469</v>
      </c>
      <c r="D1353" s="33" t="s">
        <v>3140</v>
      </c>
      <c r="E1353" s="42">
        <v>1769.61</v>
      </c>
      <c r="F1353" s="42">
        <v>19</v>
      </c>
      <c r="G1353" s="42">
        <v>93.14</v>
      </c>
      <c r="N1353" s="50">
        <f t="shared" si="51"/>
        <v>43.96208</v>
      </c>
      <c r="O1353" s="50"/>
      <c r="P1353" s="16">
        <f t="shared" si="52"/>
        <v>0</v>
      </c>
    </row>
    <row r="1354" spans="1:16" ht="11.85" customHeight="1" outlineLevel="2">
      <c r="A1354" s="14" t="s">
        <v>604</v>
      </c>
      <c r="B1354" s="15" t="s">
        <v>605</v>
      </c>
      <c r="C1354" s="15" t="s">
        <v>2470</v>
      </c>
      <c r="D1354" s="33" t="s">
        <v>3140</v>
      </c>
      <c r="E1354" s="42">
        <v>1721.77</v>
      </c>
      <c r="F1354" s="42">
        <v>190</v>
      </c>
      <c r="G1354" s="42">
        <v>9.06</v>
      </c>
      <c r="N1354" s="50">
        <f t="shared" si="51"/>
        <v>4.2763200000000001</v>
      </c>
      <c r="O1354" s="50"/>
      <c r="P1354" s="16">
        <f t="shared" si="52"/>
        <v>0</v>
      </c>
    </row>
    <row r="1355" spans="1:16" ht="11.85" customHeight="1" outlineLevel="2">
      <c r="A1355" s="14" t="s">
        <v>606</v>
      </c>
      <c r="B1355" s="15" t="s">
        <v>607</v>
      </c>
      <c r="C1355" s="15" t="s">
        <v>2470</v>
      </c>
      <c r="D1355" s="33" t="s">
        <v>3140</v>
      </c>
      <c r="E1355" s="42">
        <v>2647.25</v>
      </c>
      <c r="F1355" s="42">
        <v>320</v>
      </c>
      <c r="G1355" s="42">
        <v>8.27</v>
      </c>
      <c r="N1355" s="50">
        <f t="shared" si="51"/>
        <v>3.9034399999999998</v>
      </c>
      <c r="O1355" s="50"/>
      <c r="P1355" s="16">
        <f t="shared" si="52"/>
        <v>0</v>
      </c>
    </row>
    <row r="1356" spans="1:16" ht="11.85" customHeight="1" outlineLevel="2">
      <c r="A1356" s="14" t="s">
        <v>608</v>
      </c>
      <c r="B1356" s="15" t="s">
        <v>609</v>
      </c>
      <c r="C1356" s="15" t="s">
        <v>2470</v>
      </c>
      <c r="D1356" s="33" t="s">
        <v>3140</v>
      </c>
      <c r="E1356" s="42">
        <v>3750.57</v>
      </c>
      <c r="F1356" s="42">
        <v>430</v>
      </c>
      <c r="G1356" s="42">
        <v>8.7200000000000006</v>
      </c>
      <c r="N1356" s="50">
        <f t="shared" si="51"/>
        <v>4.1158400000000004</v>
      </c>
      <c r="O1356" s="50"/>
      <c r="P1356" s="16">
        <f t="shared" si="52"/>
        <v>0</v>
      </c>
    </row>
    <row r="1357" spans="1:16" ht="11.85" customHeight="1" outlineLevel="2">
      <c r="A1357" s="14" t="s">
        <v>610</v>
      </c>
      <c r="B1357" s="15" t="s">
        <v>611</v>
      </c>
      <c r="C1357" s="15" t="s">
        <v>2470</v>
      </c>
      <c r="D1357" s="33" t="s">
        <v>3140</v>
      </c>
      <c r="E1357" s="42">
        <v>3664.64</v>
      </c>
      <c r="F1357" s="42">
        <v>430</v>
      </c>
      <c r="G1357" s="42">
        <v>8.52</v>
      </c>
      <c r="N1357" s="50">
        <f t="shared" si="51"/>
        <v>4.0214400000000001</v>
      </c>
      <c r="O1357" s="50"/>
      <c r="P1357" s="16">
        <f t="shared" si="52"/>
        <v>0</v>
      </c>
    </row>
    <row r="1358" spans="1:16" ht="11.85" customHeight="1" outlineLevel="2">
      <c r="A1358" s="14" t="s">
        <v>612</v>
      </c>
      <c r="B1358" s="15" t="s">
        <v>613</v>
      </c>
      <c r="C1358" s="15" t="s">
        <v>2470</v>
      </c>
      <c r="D1358" s="33" t="s">
        <v>3140</v>
      </c>
      <c r="E1358" s="42">
        <v>1855.71</v>
      </c>
      <c r="F1358" s="42">
        <v>327</v>
      </c>
      <c r="G1358" s="42">
        <v>5.67</v>
      </c>
      <c r="N1358" s="50">
        <f t="shared" si="51"/>
        <v>2.67624</v>
      </c>
      <c r="O1358" s="50"/>
      <c r="P1358" s="16">
        <f t="shared" si="52"/>
        <v>0</v>
      </c>
    </row>
    <row r="1359" spans="1:16" ht="11.85" customHeight="1" outlineLevel="2">
      <c r="A1359" s="14" t="s">
        <v>614</v>
      </c>
      <c r="B1359" s="15" t="s">
        <v>615</v>
      </c>
      <c r="C1359" s="15" t="s">
        <v>2470</v>
      </c>
      <c r="D1359" s="33" t="s">
        <v>3140</v>
      </c>
      <c r="E1359" s="42">
        <v>1604.83</v>
      </c>
      <c r="F1359" s="42">
        <v>57</v>
      </c>
      <c r="G1359" s="42">
        <v>28.15</v>
      </c>
      <c r="N1359" s="50">
        <f t="shared" si="51"/>
        <v>13.286799999999999</v>
      </c>
      <c r="O1359" s="50"/>
      <c r="P1359" s="16">
        <f t="shared" si="52"/>
        <v>0</v>
      </c>
    </row>
    <row r="1360" spans="1:16" ht="11.85" customHeight="1" outlineLevel="2">
      <c r="A1360" s="14" t="s">
        <v>616</v>
      </c>
      <c r="B1360" s="15" t="s">
        <v>617</v>
      </c>
      <c r="C1360" s="15" t="s">
        <v>2470</v>
      </c>
      <c r="D1360" s="33" t="s">
        <v>3140</v>
      </c>
      <c r="E1360" s="42">
        <v>851.24</v>
      </c>
      <c r="F1360" s="42">
        <v>400</v>
      </c>
      <c r="G1360" s="42">
        <v>2.13</v>
      </c>
      <c r="N1360" s="52">
        <f t="shared" si="51"/>
        <v>1.00536</v>
      </c>
      <c r="O1360" s="50"/>
      <c r="P1360" s="16">
        <f t="shared" si="52"/>
        <v>0</v>
      </c>
    </row>
    <row r="1361" spans="1:16" ht="11.85" customHeight="1" outlineLevel="2">
      <c r="A1361" s="14" t="s">
        <v>618</v>
      </c>
      <c r="B1361" s="15" t="s">
        <v>619</v>
      </c>
      <c r="C1361" s="15" t="s">
        <v>2470</v>
      </c>
      <c r="D1361" s="33" t="s">
        <v>3140</v>
      </c>
      <c r="E1361" s="42">
        <v>1168.03</v>
      </c>
      <c r="F1361" s="42">
        <v>293</v>
      </c>
      <c r="G1361" s="42">
        <v>3.99</v>
      </c>
      <c r="L1361" s="3">
        <v>2.35</v>
      </c>
      <c r="N1361" s="50">
        <f t="shared" si="51"/>
        <v>1.8832800000000001</v>
      </c>
      <c r="O1361" s="50"/>
      <c r="P1361" s="16">
        <f t="shared" si="52"/>
        <v>2.35</v>
      </c>
    </row>
    <row r="1362" spans="1:16" ht="11.85" customHeight="1" outlineLevel="2">
      <c r="A1362" s="14" t="s">
        <v>620</v>
      </c>
      <c r="B1362" s="15" t="s">
        <v>621</v>
      </c>
      <c r="C1362" s="15" t="s">
        <v>2470</v>
      </c>
      <c r="D1362" s="33" t="s">
        <v>3140</v>
      </c>
      <c r="E1362" s="42">
        <v>962.35</v>
      </c>
      <c r="F1362" s="42">
        <v>280</v>
      </c>
      <c r="G1362" s="42">
        <v>3.44</v>
      </c>
      <c r="N1362" s="50">
        <f t="shared" si="51"/>
        <v>1.62368</v>
      </c>
      <c r="O1362" s="50"/>
      <c r="P1362" s="16">
        <f t="shared" si="52"/>
        <v>0</v>
      </c>
    </row>
    <row r="1363" spans="1:16" ht="11.85" customHeight="1" outlineLevel="2">
      <c r="A1363" s="14" t="s">
        <v>622</v>
      </c>
      <c r="B1363" s="15" t="s">
        <v>623</v>
      </c>
      <c r="C1363" s="15" t="s">
        <v>2470</v>
      </c>
      <c r="D1363" s="33" t="s">
        <v>3140</v>
      </c>
      <c r="E1363" s="42">
        <v>3671.74</v>
      </c>
      <c r="F1363" s="42">
        <v>1750</v>
      </c>
      <c r="G1363" s="42">
        <v>2.1</v>
      </c>
      <c r="N1363" s="52">
        <f t="shared" si="51"/>
        <v>0.99119999999999997</v>
      </c>
      <c r="O1363" s="50"/>
      <c r="P1363" s="16">
        <f t="shared" si="52"/>
        <v>0</v>
      </c>
    </row>
    <row r="1364" spans="1:16" ht="11.85" customHeight="1" outlineLevel="2">
      <c r="A1364" s="14" t="s">
        <v>624</v>
      </c>
      <c r="B1364" s="15" t="s">
        <v>625</v>
      </c>
      <c r="C1364" s="15" t="s">
        <v>2470</v>
      </c>
      <c r="D1364" s="33" t="s">
        <v>3140</v>
      </c>
      <c r="E1364" s="42">
        <v>2670.63</v>
      </c>
      <c r="F1364" s="42">
        <v>450</v>
      </c>
      <c r="G1364" s="42">
        <v>5.93</v>
      </c>
      <c r="N1364" s="50">
        <f t="shared" si="51"/>
        <v>2.7989599999999997</v>
      </c>
      <c r="O1364" s="50"/>
      <c r="P1364" s="16">
        <f t="shared" si="52"/>
        <v>0</v>
      </c>
    </row>
    <row r="1365" spans="1:16" ht="11.85" customHeight="1" outlineLevel="2">
      <c r="A1365" s="14" t="s">
        <v>626</v>
      </c>
      <c r="B1365" s="15" t="s">
        <v>627</v>
      </c>
      <c r="C1365" s="15" t="s">
        <v>2470</v>
      </c>
      <c r="D1365" s="33" t="s">
        <v>3140</v>
      </c>
      <c r="E1365" s="42">
        <v>2701.2</v>
      </c>
      <c r="F1365" s="42">
        <v>360</v>
      </c>
      <c r="G1365" s="42">
        <v>7.5</v>
      </c>
      <c r="N1365" s="50">
        <f t="shared" si="51"/>
        <v>3.54</v>
      </c>
      <c r="O1365" s="50"/>
      <c r="P1365" s="16">
        <f t="shared" si="52"/>
        <v>0</v>
      </c>
    </row>
    <row r="1366" spans="1:16" ht="11.85" customHeight="1" outlineLevel="2">
      <c r="A1366" s="14" t="s">
        <v>628</v>
      </c>
      <c r="B1366" s="15" t="s">
        <v>629</v>
      </c>
      <c r="C1366" s="15" t="s">
        <v>2470</v>
      </c>
      <c r="D1366" s="33" t="s">
        <v>3140</v>
      </c>
      <c r="E1366" s="42">
        <v>949.5</v>
      </c>
      <c r="F1366" s="42">
        <v>337</v>
      </c>
      <c r="G1366" s="42">
        <v>2.82</v>
      </c>
      <c r="N1366" s="52">
        <f t="shared" si="51"/>
        <v>1.3310399999999998</v>
      </c>
      <c r="O1366" s="50"/>
      <c r="P1366" s="16">
        <f t="shared" si="52"/>
        <v>0</v>
      </c>
    </row>
    <row r="1367" spans="1:16" ht="11.85" customHeight="1" outlineLevel="2">
      <c r="A1367" s="14" t="s">
        <v>630</v>
      </c>
      <c r="B1367" s="15" t="s">
        <v>631</v>
      </c>
      <c r="C1367" s="15" t="s">
        <v>2470</v>
      </c>
      <c r="D1367" s="33" t="s">
        <v>3140</v>
      </c>
      <c r="E1367" s="42">
        <v>6724.63</v>
      </c>
      <c r="F1367" s="42">
        <v>730</v>
      </c>
      <c r="G1367" s="42">
        <v>9.2100000000000009</v>
      </c>
      <c r="N1367" s="50">
        <f t="shared" si="51"/>
        <v>4.3471200000000003</v>
      </c>
      <c r="O1367" s="50"/>
      <c r="P1367" s="16">
        <f t="shared" si="52"/>
        <v>0</v>
      </c>
    </row>
    <row r="1368" spans="1:16" ht="11.85" customHeight="1" outlineLevel="2">
      <c r="A1368" s="14" t="s">
        <v>632</v>
      </c>
      <c r="B1368" s="15" t="s">
        <v>633</v>
      </c>
      <c r="C1368" s="15" t="s">
        <v>2470</v>
      </c>
      <c r="D1368" s="33" t="s">
        <v>3140</v>
      </c>
      <c r="E1368" s="42">
        <v>5034.33</v>
      </c>
      <c r="F1368" s="42">
        <v>780</v>
      </c>
      <c r="G1368" s="42">
        <v>6.45</v>
      </c>
      <c r="N1368" s="50">
        <f t="shared" si="51"/>
        <v>3.0444</v>
      </c>
      <c r="O1368" s="50"/>
      <c r="P1368" s="16">
        <f t="shared" si="52"/>
        <v>0</v>
      </c>
    </row>
    <row r="1369" spans="1:16" ht="11.85" customHeight="1" outlineLevel="2">
      <c r="A1369" s="14" t="s">
        <v>634</v>
      </c>
      <c r="B1369" s="15" t="s">
        <v>635</v>
      </c>
      <c r="C1369" s="15" t="s">
        <v>2470</v>
      </c>
      <c r="D1369" s="33" t="s">
        <v>3140</v>
      </c>
      <c r="E1369" s="42">
        <v>2006.22</v>
      </c>
      <c r="F1369" s="42">
        <v>200</v>
      </c>
      <c r="G1369" s="42">
        <v>10.029999999999999</v>
      </c>
      <c r="N1369" s="50">
        <f t="shared" si="51"/>
        <v>4.7341599999999993</v>
      </c>
      <c r="O1369" s="50"/>
      <c r="P1369" s="16">
        <f t="shared" si="52"/>
        <v>0</v>
      </c>
    </row>
    <row r="1370" spans="1:16" ht="11.85" customHeight="1" outlineLevel="2">
      <c r="A1370" s="14" t="s">
        <v>636</v>
      </c>
      <c r="B1370" s="15" t="s">
        <v>637</v>
      </c>
      <c r="C1370" s="15" t="s">
        <v>2470</v>
      </c>
      <c r="D1370" s="33" t="s">
        <v>3140</v>
      </c>
      <c r="E1370" s="42">
        <v>30972.49</v>
      </c>
      <c r="F1370" s="42">
        <v>6200</v>
      </c>
      <c r="G1370" s="42">
        <v>5</v>
      </c>
      <c r="L1370" s="3">
        <v>2.95</v>
      </c>
      <c r="N1370" s="50">
        <f t="shared" si="51"/>
        <v>2.36</v>
      </c>
      <c r="O1370" s="50"/>
      <c r="P1370" s="16">
        <f t="shared" si="52"/>
        <v>2.95</v>
      </c>
    </row>
    <row r="1371" spans="1:16" ht="11.85" customHeight="1" outlineLevel="2">
      <c r="A1371" s="14" t="s">
        <v>638</v>
      </c>
      <c r="B1371" s="15" t="s">
        <v>639</v>
      </c>
      <c r="C1371" s="15" t="s">
        <v>2470</v>
      </c>
      <c r="D1371" s="33" t="s">
        <v>3140</v>
      </c>
      <c r="E1371" s="42">
        <v>3731.33</v>
      </c>
      <c r="F1371" s="42">
        <v>228</v>
      </c>
      <c r="G1371" s="42">
        <v>16.37</v>
      </c>
      <c r="N1371" s="50">
        <f t="shared" si="51"/>
        <v>7.7266400000000006</v>
      </c>
      <c r="O1371" s="50"/>
      <c r="P1371" s="16">
        <f t="shared" si="52"/>
        <v>0</v>
      </c>
    </row>
    <row r="1372" spans="1:16" ht="11.85" customHeight="1" outlineLevel="2">
      <c r="A1372" s="14" t="s">
        <v>640</v>
      </c>
      <c r="B1372" s="15" t="s">
        <v>641</v>
      </c>
      <c r="C1372" s="15" t="s">
        <v>2470</v>
      </c>
      <c r="D1372" s="33" t="s">
        <v>3140</v>
      </c>
      <c r="E1372" s="42">
        <v>62318.06</v>
      </c>
      <c r="F1372" s="42">
        <v>3114</v>
      </c>
      <c r="G1372" s="42">
        <v>20.010000000000002</v>
      </c>
      <c r="N1372" s="50">
        <f t="shared" si="51"/>
        <v>9.444720000000002</v>
      </c>
      <c r="O1372" s="50"/>
      <c r="P1372" s="16">
        <f t="shared" si="52"/>
        <v>0</v>
      </c>
    </row>
    <row r="1373" spans="1:16" ht="11.85" customHeight="1" outlineLevel="2">
      <c r="A1373" s="14" t="s">
        <v>642</v>
      </c>
      <c r="B1373" s="15" t="s">
        <v>643</v>
      </c>
      <c r="C1373" s="15" t="s">
        <v>2470</v>
      </c>
      <c r="D1373" s="33" t="s">
        <v>3140</v>
      </c>
      <c r="E1373" s="42">
        <v>18045.97</v>
      </c>
      <c r="F1373" s="42">
        <v>2200</v>
      </c>
      <c r="G1373" s="42">
        <v>8.1999999999999993</v>
      </c>
      <c r="N1373" s="50">
        <f t="shared" si="51"/>
        <v>3.8703999999999996</v>
      </c>
      <c r="O1373" s="50"/>
      <c r="P1373" s="16">
        <f t="shared" si="52"/>
        <v>0</v>
      </c>
    </row>
    <row r="1374" spans="1:16" ht="11.85" customHeight="1" outlineLevel="2">
      <c r="A1374" s="14" t="s">
        <v>644</v>
      </c>
      <c r="B1374" s="15" t="s">
        <v>645</v>
      </c>
      <c r="C1374" s="15" t="s">
        <v>2470</v>
      </c>
      <c r="D1374" s="33" t="s">
        <v>3140</v>
      </c>
      <c r="E1374" s="42">
        <v>12955.99</v>
      </c>
      <c r="F1374" s="42">
        <v>1950</v>
      </c>
      <c r="G1374" s="42">
        <v>6.64</v>
      </c>
      <c r="J1374" s="3">
        <v>2</v>
      </c>
      <c r="N1374" s="50">
        <f t="shared" ref="N1374:N1437" si="53">G1374*1.18*0.4</f>
        <v>3.13408</v>
      </c>
      <c r="O1374" s="50"/>
      <c r="P1374" s="16">
        <f t="shared" si="52"/>
        <v>2</v>
      </c>
    </row>
    <row r="1375" spans="1:16" ht="11.85" customHeight="1" outlineLevel="2">
      <c r="A1375" s="14" t="s">
        <v>646</v>
      </c>
      <c r="B1375" s="15" t="s">
        <v>647</v>
      </c>
      <c r="C1375" s="15" t="s">
        <v>2470</v>
      </c>
      <c r="D1375" s="33" t="s">
        <v>3140</v>
      </c>
      <c r="E1375" s="42">
        <v>35045.019999999997</v>
      </c>
      <c r="F1375" s="42">
        <v>10167</v>
      </c>
      <c r="G1375" s="42">
        <v>3.45</v>
      </c>
      <c r="N1375" s="50">
        <f t="shared" si="53"/>
        <v>1.6284000000000001</v>
      </c>
      <c r="O1375" s="50"/>
      <c r="P1375" s="16">
        <f t="shared" si="52"/>
        <v>0</v>
      </c>
    </row>
    <row r="1376" spans="1:16" ht="11.85" customHeight="1" outlineLevel="2">
      <c r="A1376" s="14" t="s">
        <v>648</v>
      </c>
      <c r="B1376" s="15" t="s">
        <v>649</v>
      </c>
      <c r="C1376" s="15" t="s">
        <v>2470</v>
      </c>
      <c r="D1376" s="33" t="s">
        <v>3140</v>
      </c>
      <c r="E1376" s="42">
        <v>642.92999999999995</v>
      </c>
      <c r="F1376" s="42">
        <v>130</v>
      </c>
      <c r="G1376" s="42">
        <v>4.95</v>
      </c>
      <c r="N1376" s="50">
        <f t="shared" si="53"/>
        <v>2.3364000000000003</v>
      </c>
      <c r="O1376" s="50"/>
      <c r="P1376" s="16">
        <f t="shared" si="52"/>
        <v>0</v>
      </c>
    </row>
    <row r="1377" spans="1:16" ht="11.85" customHeight="1" outlineLevel="2">
      <c r="A1377" s="14" t="s">
        <v>650</v>
      </c>
      <c r="B1377" s="15" t="s">
        <v>651</v>
      </c>
      <c r="C1377" s="15" t="s">
        <v>2470</v>
      </c>
      <c r="D1377" s="33" t="s">
        <v>3140</v>
      </c>
      <c r="E1377" s="42">
        <v>31831.72</v>
      </c>
      <c r="F1377" s="42">
        <v>3600</v>
      </c>
      <c r="G1377" s="42">
        <v>8.84</v>
      </c>
      <c r="N1377" s="50">
        <f t="shared" si="53"/>
        <v>4.1724799999999993</v>
      </c>
      <c r="O1377" s="50"/>
      <c r="P1377" s="16">
        <f t="shared" si="52"/>
        <v>0</v>
      </c>
    </row>
    <row r="1378" spans="1:16" ht="11.85" customHeight="1" outlineLevel="2">
      <c r="A1378" s="14" t="s">
        <v>652</v>
      </c>
      <c r="B1378" s="15" t="s">
        <v>653</v>
      </c>
      <c r="C1378" s="15" t="s">
        <v>2470</v>
      </c>
      <c r="D1378" s="33" t="s">
        <v>3140</v>
      </c>
      <c r="E1378" s="42">
        <v>3960.98</v>
      </c>
      <c r="F1378" s="42">
        <v>450</v>
      </c>
      <c r="G1378" s="42">
        <v>8.8000000000000007</v>
      </c>
      <c r="N1378" s="50">
        <f t="shared" si="53"/>
        <v>4.1536</v>
      </c>
      <c r="O1378" s="50"/>
      <c r="P1378" s="16">
        <f t="shared" si="52"/>
        <v>0</v>
      </c>
    </row>
    <row r="1379" spans="1:16" ht="11.85" customHeight="1" outlineLevel="2">
      <c r="A1379" s="14" t="s">
        <v>654</v>
      </c>
      <c r="B1379" s="15" t="s">
        <v>655</v>
      </c>
      <c r="C1379" s="15" t="s">
        <v>2470</v>
      </c>
      <c r="D1379" s="33" t="s">
        <v>3140</v>
      </c>
      <c r="E1379" s="42">
        <v>13583.81</v>
      </c>
      <c r="F1379" s="42">
        <v>1654</v>
      </c>
      <c r="G1379" s="42">
        <v>8.2100000000000009</v>
      </c>
      <c r="N1379" s="50">
        <f t="shared" si="53"/>
        <v>3.8751200000000008</v>
      </c>
      <c r="O1379" s="50"/>
      <c r="P1379" s="16">
        <f t="shared" si="52"/>
        <v>0</v>
      </c>
    </row>
    <row r="1380" spans="1:16" ht="11.85" customHeight="1" outlineLevel="2">
      <c r="A1380" s="14" t="s">
        <v>656</v>
      </c>
      <c r="B1380" s="15" t="s">
        <v>657</v>
      </c>
      <c r="C1380" s="15" t="s">
        <v>2470</v>
      </c>
      <c r="D1380" s="33" t="s">
        <v>3140</v>
      </c>
      <c r="E1380" s="42">
        <v>28300.959999999999</v>
      </c>
      <c r="F1380" s="42">
        <v>110</v>
      </c>
      <c r="G1380" s="42">
        <v>257.27999999999997</v>
      </c>
      <c r="N1380" s="50">
        <f t="shared" si="53"/>
        <v>121.43615999999997</v>
      </c>
      <c r="O1380" s="50"/>
      <c r="P1380" s="16">
        <f t="shared" si="52"/>
        <v>0</v>
      </c>
    </row>
    <row r="1381" spans="1:16" ht="11.85" customHeight="1" outlineLevel="2">
      <c r="A1381" s="14" t="s">
        <v>658</v>
      </c>
      <c r="B1381" s="15" t="s">
        <v>659</v>
      </c>
      <c r="C1381" s="15" t="s">
        <v>2470</v>
      </c>
      <c r="D1381" s="33" t="s">
        <v>3140</v>
      </c>
      <c r="E1381" s="42">
        <v>7371.77</v>
      </c>
      <c r="F1381" s="42">
        <v>866</v>
      </c>
      <c r="G1381" s="42">
        <v>8.51</v>
      </c>
      <c r="N1381" s="50">
        <f t="shared" si="53"/>
        <v>4.0167199999999994</v>
      </c>
      <c r="O1381" s="50"/>
      <c r="P1381" s="16">
        <f t="shared" ref="P1381:P1426" si="54">SUM(I1381:M1381)</f>
        <v>0</v>
      </c>
    </row>
    <row r="1382" spans="1:16" ht="11.85" customHeight="1" outlineLevel="2">
      <c r="A1382" s="14" t="s">
        <v>660</v>
      </c>
      <c r="B1382" s="15" t="s">
        <v>661</v>
      </c>
      <c r="C1382" s="15" t="s">
        <v>2470</v>
      </c>
      <c r="D1382" s="33" t="s">
        <v>3140</v>
      </c>
      <c r="E1382" s="42">
        <v>30980.48</v>
      </c>
      <c r="F1382" s="42">
        <v>600</v>
      </c>
      <c r="G1382" s="42">
        <v>51.63</v>
      </c>
      <c r="N1382" s="50">
        <f t="shared" si="53"/>
        <v>24.36936</v>
      </c>
      <c r="O1382" s="50"/>
      <c r="P1382" s="16">
        <f t="shared" si="54"/>
        <v>0</v>
      </c>
    </row>
    <row r="1383" spans="1:16" ht="11.85" customHeight="1" outlineLevel="2">
      <c r="A1383" s="14" t="s">
        <v>662</v>
      </c>
      <c r="B1383" s="15" t="s">
        <v>663</v>
      </c>
      <c r="C1383" s="15" t="s">
        <v>2470</v>
      </c>
      <c r="D1383" s="33" t="s">
        <v>3140</v>
      </c>
      <c r="E1383" s="42">
        <v>64860.73</v>
      </c>
      <c r="F1383" s="42">
        <v>1295</v>
      </c>
      <c r="G1383" s="42">
        <v>50.09</v>
      </c>
      <c r="N1383" s="50">
        <f t="shared" si="53"/>
        <v>23.642480000000003</v>
      </c>
      <c r="O1383" s="50"/>
      <c r="P1383" s="16">
        <f t="shared" si="54"/>
        <v>0</v>
      </c>
    </row>
    <row r="1384" spans="1:16" ht="11.85" customHeight="1" outlineLevel="2">
      <c r="A1384" s="14" t="s">
        <v>664</v>
      </c>
      <c r="B1384" s="15" t="s">
        <v>665</v>
      </c>
      <c r="C1384" s="15" t="s">
        <v>2470</v>
      </c>
      <c r="D1384" s="33" t="s">
        <v>3140</v>
      </c>
      <c r="E1384" s="42">
        <v>4922.2299999999996</v>
      </c>
      <c r="F1384" s="42">
        <v>230</v>
      </c>
      <c r="G1384" s="42">
        <v>21.4</v>
      </c>
      <c r="N1384" s="50">
        <f t="shared" si="53"/>
        <v>10.1008</v>
      </c>
      <c r="O1384" s="50"/>
      <c r="P1384" s="16">
        <f t="shared" si="54"/>
        <v>0</v>
      </c>
    </row>
    <row r="1385" spans="1:16" ht="11.85" customHeight="1" outlineLevel="2">
      <c r="A1385" s="14" t="s">
        <v>666</v>
      </c>
      <c r="B1385" s="15" t="s">
        <v>667</v>
      </c>
      <c r="C1385" s="15" t="s">
        <v>2470</v>
      </c>
      <c r="D1385" s="33" t="s">
        <v>3140</v>
      </c>
      <c r="E1385" s="42">
        <v>7124.79</v>
      </c>
      <c r="F1385" s="42">
        <v>129</v>
      </c>
      <c r="G1385" s="42">
        <v>55.23</v>
      </c>
      <c r="N1385" s="50">
        <f t="shared" si="53"/>
        <v>26.068559999999998</v>
      </c>
      <c r="O1385" s="50"/>
      <c r="P1385" s="16">
        <f t="shared" si="54"/>
        <v>0</v>
      </c>
    </row>
    <row r="1386" spans="1:16" ht="11.85" customHeight="1" outlineLevel="2">
      <c r="A1386" s="14" t="s">
        <v>1982</v>
      </c>
      <c r="B1386" s="15" t="s">
        <v>1983</v>
      </c>
      <c r="C1386" s="15" t="s">
        <v>2470</v>
      </c>
      <c r="D1386" s="33" t="s">
        <v>3140</v>
      </c>
      <c r="E1386" s="42">
        <v>21863.45</v>
      </c>
      <c r="F1386" s="42">
        <v>171</v>
      </c>
      <c r="G1386" s="42">
        <v>127.86</v>
      </c>
      <c r="N1386" s="50">
        <f t="shared" si="53"/>
        <v>60.349919999999997</v>
      </c>
      <c r="O1386" s="50"/>
      <c r="P1386" s="16">
        <f t="shared" si="54"/>
        <v>0</v>
      </c>
    </row>
    <row r="1387" spans="1:16" ht="11.85" customHeight="1" outlineLevel="2">
      <c r="A1387" s="14" t="s">
        <v>1984</v>
      </c>
      <c r="B1387" s="15" t="s">
        <v>1985</v>
      </c>
      <c r="C1387" s="15" t="s">
        <v>2470</v>
      </c>
      <c r="D1387" s="33" t="s">
        <v>3140</v>
      </c>
      <c r="E1387" s="42">
        <v>54551.54</v>
      </c>
      <c r="F1387" s="42">
        <v>4200</v>
      </c>
      <c r="G1387" s="42">
        <v>12.99</v>
      </c>
      <c r="N1387" s="50">
        <f t="shared" si="53"/>
        <v>6.1312800000000003</v>
      </c>
      <c r="O1387" s="50"/>
      <c r="P1387" s="16">
        <f t="shared" si="54"/>
        <v>0</v>
      </c>
    </row>
    <row r="1388" spans="1:16" ht="11.85" customHeight="1" outlineLevel="2">
      <c r="A1388" s="14" t="s">
        <v>1986</v>
      </c>
      <c r="B1388" s="15" t="s">
        <v>1987</v>
      </c>
      <c r="C1388" s="15" t="s">
        <v>2470</v>
      </c>
      <c r="D1388" s="33" t="s">
        <v>3140</v>
      </c>
      <c r="E1388" s="42">
        <v>13208.27</v>
      </c>
      <c r="F1388" s="42">
        <v>500</v>
      </c>
      <c r="G1388" s="42">
        <v>26.42</v>
      </c>
      <c r="N1388" s="50">
        <f t="shared" si="53"/>
        <v>12.47024</v>
      </c>
      <c r="O1388" s="50"/>
      <c r="P1388" s="16">
        <f t="shared" si="54"/>
        <v>0</v>
      </c>
    </row>
    <row r="1389" spans="1:16" ht="11.85" customHeight="1" outlineLevel="2">
      <c r="A1389" s="14" t="s">
        <v>1988</v>
      </c>
      <c r="B1389" s="15" t="s">
        <v>1989</v>
      </c>
      <c r="C1389" s="15" t="s">
        <v>2470</v>
      </c>
      <c r="D1389" s="33" t="s">
        <v>3140</v>
      </c>
      <c r="E1389" s="42">
        <v>1147.98</v>
      </c>
      <c r="F1389" s="42">
        <v>150</v>
      </c>
      <c r="G1389" s="42">
        <v>7.65</v>
      </c>
      <c r="N1389" s="50">
        <f t="shared" si="53"/>
        <v>3.6107999999999998</v>
      </c>
      <c r="O1389" s="50"/>
      <c r="P1389" s="16">
        <f t="shared" si="54"/>
        <v>0</v>
      </c>
    </row>
    <row r="1390" spans="1:16" ht="11.85" customHeight="1" outlineLevel="2">
      <c r="A1390" s="14" t="s">
        <v>1990</v>
      </c>
      <c r="B1390" s="15" t="s">
        <v>1991</v>
      </c>
      <c r="C1390" s="15" t="s">
        <v>2470</v>
      </c>
      <c r="D1390" s="33" t="s">
        <v>3140</v>
      </c>
      <c r="E1390" s="42">
        <v>3344.43</v>
      </c>
      <c r="F1390" s="42">
        <v>420</v>
      </c>
      <c r="G1390" s="42">
        <v>7.96</v>
      </c>
      <c r="N1390" s="50">
        <f t="shared" si="53"/>
        <v>3.75712</v>
      </c>
      <c r="O1390" s="50"/>
      <c r="P1390" s="16">
        <f t="shared" si="54"/>
        <v>0</v>
      </c>
    </row>
    <row r="1391" spans="1:16" ht="11.85" customHeight="1" outlineLevel="2">
      <c r="A1391" s="14" t="s">
        <v>1992</v>
      </c>
      <c r="B1391" s="15" t="s">
        <v>1993</v>
      </c>
      <c r="C1391" s="15" t="s">
        <v>2470</v>
      </c>
      <c r="D1391" s="33" t="s">
        <v>3140</v>
      </c>
      <c r="E1391" s="42">
        <v>30388.01</v>
      </c>
      <c r="F1391" s="42">
        <v>5500</v>
      </c>
      <c r="G1391" s="42">
        <v>5.53</v>
      </c>
      <c r="N1391" s="50">
        <f t="shared" si="53"/>
        <v>2.6101600000000005</v>
      </c>
      <c r="O1391" s="50"/>
      <c r="P1391" s="16">
        <f t="shared" si="54"/>
        <v>0</v>
      </c>
    </row>
    <row r="1392" spans="1:16" ht="11.85" customHeight="1" outlineLevel="2">
      <c r="A1392" s="14" t="s">
        <v>1994</v>
      </c>
      <c r="B1392" s="15" t="s">
        <v>1995</v>
      </c>
      <c r="C1392" s="15" t="s">
        <v>2470</v>
      </c>
      <c r="D1392" s="33" t="s">
        <v>3140</v>
      </c>
      <c r="E1392" s="42">
        <v>23812.45</v>
      </c>
      <c r="F1392" s="42">
        <v>98</v>
      </c>
      <c r="G1392" s="42">
        <v>242.98</v>
      </c>
      <c r="N1392" s="50">
        <f t="shared" si="53"/>
        <v>114.68655999999999</v>
      </c>
      <c r="O1392" s="50"/>
      <c r="P1392" s="16">
        <f t="shared" si="54"/>
        <v>0</v>
      </c>
    </row>
    <row r="1393" spans="1:16" ht="11.85" customHeight="1" outlineLevel="2">
      <c r="A1393" s="14" t="s">
        <v>1996</v>
      </c>
      <c r="B1393" s="15" t="s">
        <v>1997</v>
      </c>
      <c r="C1393" s="15" t="s">
        <v>2470</v>
      </c>
      <c r="D1393" s="33" t="s">
        <v>3140</v>
      </c>
      <c r="E1393" s="42">
        <v>4433.18</v>
      </c>
      <c r="F1393" s="42">
        <v>96</v>
      </c>
      <c r="G1393" s="42">
        <v>46.18</v>
      </c>
      <c r="N1393" s="50">
        <f t="shared" si="53"/>
        <v>21.796959999999999</v>
      </c>
      <c r="O1393" s="50"/>
      <c r="P1393" s="16">
        <f t="shared" si="54"/>
        <v>0</v>
      </c>
    </row>
    <row r="1394" spans="1:16" ht="11.85" customHeight="1" outlineLevel="2">
      <c r="A1394" s="14" t="s">
        <v>1998</v>
      </c>
      <c r="B1394" s="15" t="s">
        <v>1999</v>
      </c>
      <c r="C1394" s="15" t="s">
        <v>2470</v>
      </c>
      <c r="D1394" s="33" t="s">
        <v>3140</v>
      </c>
      <c r="E1394" s="42">
        <v>10859.47</v>
      </c>
      <c r="F1394" s="42">
        <v>96</v>
      </c>
      <c r="G1394" s="42">
        <v>113.12</v>
      </c>
      <c r="N1394" s="50">
        <f t="shared" si="53"/>
        <v>53.39264</v>
      </c>
      <c r="O1394" s="50"/>
      <c r="P1394" s="16">
        <f t="shared" si="54"/>
        <v>0</v>
      </c>
    </row>
    <row r="1395" spans="1:16" ht="11.85" customHeight="1" outlineLevel="2">
      <c r="A1395" s="14" t="s">
        <v>2000</v>
      </c>
      <c r="B1395" s="15" t="s">
        <v>2001</v>
      </c>
      <c r="C1395" s="15" t="s">
        <v>2470</v>
      </c>
      <c r="D1395" s="33" t="s">
        <v>3140</v>
      </c>
      <c r="E1395" s="42">
        <v>5204.82</v>
      </c>
      <c r="F1395" s="42">
        <v>48</v>
      </c>
      <c r="G1395" s="42">
        <v>108.43</v>
      </c>
      <c r="N1395" s="50">
        <f t="shared" si="53"/>
        <v>51.178960000000004</v>
      </c>
      <c r="O1395" s="50"/>
      <c r="P1395" s="16">
        <f t="shared" si="54"/>
        <v>0</v>
      </c>
    </row>
    <row r="1396" spans="1:16" ht="11.85" customHeight="1" outlineLevel="2">
      <c r="A1396" s="14" t="s">
        <v>2002</v>
      </c>
      <c r="B1396" s="15" t="s">
        <v>2003</v>
      </c>
      <c r="C1396" s="15" t="s">
        <v>2470</v>
      </c>
      <c r="D1396" s="33" t="s">
        <v>3140</v>
      </c>
      <c r="E1396" s="42">
        <v>9955.9599999999991</v>
      </c>
      <c r="F1396" s="42">
        <v>192</v>
      </c>
      <c r="G1396" s="42">
        <v>51.85</v>
      </c>
      <c r="N1396" s="50">
        <f t="shared" si="53"/>
        <v>24.473200000000002</v>
      </c>
      <c r="O1396" s="50"/>
      <c r="P1396" s="16">
        <f t="shared" si="54"/>
        <v>0</v>
      </c>
    </row>
    <row r="1397" spans="1:16" ht="11.85" customHeight="1" outlineLevel="2">
      <c r="A1397" s="14" t="s">
        <v>2004</v>
      </c>
      <c r="B1397" s="15" t="s">
        <v>2005</v>
      </c>
      <c r="C1397" s="15" t="s">
        <v>2470</v>
      </c>
      <c r="D1397" s="33" t="s">
        <v>3140</v>
      </c>
      <c r="E1397" s="42">
        <v>37210.629999999997</v>
      </c>
      <c r="F1397" s="42">
        <v>48</v>
      </c>
      <c r="G1397" s="42">
        <v>775.22</v>
      </c>
      <c r="N1397" s="50">
        <f t="shared" si="53"/>
        <v>365.90384</v>
      </c>
      <c r="O1397" s="50"/>
      <c r="P1397" s="16">
        <f t="shared" si="54"/>
        <v>0</v>
      </c>
    </row>
    <row r="1398" spans="1:16" ht="11.85" customHeight="1" outlineLevel="2">
      <c r="A1398" s="14" t="s">
        <v>2006</v>
      </c>
      <c r="B1398" s="15" t="s">
        <v>2007</v>
      </c>
      <c r="C1398" s="15" t="s">
        <v>2470</v>
      </c>
      <c r="D1398" s="33" t="s">
        <v>3140</v>
      </c>
      <c r="E1398" s="42">
        <v>1609.39</v>
      </c>
      <c r="F1398" s="42">
        <v>9</v>
      </c>
      <c r="G1398" s="42">
        <v>178.82</v>
      </c>
      <c r="N1398" s="50">
        <f t="shared" si="53"/>
        <v>84.40303999999999</v>
      </c>
      <c r="O1398" s="50"/>
      <c r="P1398" s="16">
        <f t="shared" si="54"/>
        <v>0</v>
      </c>
    </row>
    <row r="1399" spans="1:16" ht="11.85" customHeight="1" outlineLevel="2">
      <c r="A1399" s="14" t="s">
        <v>2008</v>
      </c>
      <c r="B1399" s="15" t="s">
        <v>2009</v>
      </c>
      <c r="C1399" s="15" t="s">
        <v>2470</v>
      </c>
      <c r="D1399" s="33" t="s">
        <v>3140</v>
      </c>
      <c r="E1399" s="42">
        <v>81475.47</v>
      </c>
      <c r="F1399" s="42">
        <v>176</v>
      </c>
      <c r="G1399" s="42">
        <v>462.93</v>
      </c>
      <c r="N1399" s="50">
        <f t="shared" si="53"/>
        <v>218.50296</v>
      </c>
      <c r="O1399" s="50"/>
      <c r="P1399" s="16">
        <f t="shared" si="54"/>
        <v>0</v>
      </c>
    </row>
    <row r="1400" spans="1:16" ht="11.85" customHeight="1" outlineLevel="2">
      <c r="A1400" s="14" t="s">
        <v>2010</v>
      </c>
      <c r="B1400" s="15" t="s">
        <v>2011</v>
      </c>
      <c r="C1400" s="15" t="s">
        <v>2469</v>
      </c>
      <c r="D1400" s="33" t="s">
        <v>3140</v>
      </c>
      <c r="E1400" s="42">
        <v>572.89</v>
      </c>
      <c r="F1400" s="42">
        <v>6.1</v>
      </c>
      <c r="G1400" s="42">
        <v>93.92</v>
      </c>
      <c r="N1400" s="50">
        <f t="shared" si="53"/>
        <v>44.330240000000003</v>
      </c>
      <c r="O1400" s="50"/>
      <c r="P1400" s="16">
        <f t="shared" si="54"/>
        <v>0</v>
      </c>
    </row>
    <row r="1401" spans="1:16" ht="11.85" customHeight="1" outlineLevel="2">
      <c r="A1401" s="14" t="s">
        <v>2012</v>
      </c>
      <c r="B1401" s="15" t="s">
        <v>2013</v>
      </c>
      <c r="C1401" s="15" t="s">
        <v>2469</v>
      </c>
      <c r="D1401" s="33" t="s">
        <v>3140</v>
      </c>
      <c r="E1401" s="42">
        <v>1145.1300000000001</v>
      </c>
      <c r="F1401" s="42">
        <v>8.1</v>
      </c>
      <c r="G1401" s="42">
        <v>141.37</v>
      </c>
      <c r="N1401" s="50">
        <f t="shared" si="53"/>
        <v>66.726640000000003</v>
      </c>
      <c r="O1401" s="50"/>
      <c r="P1401" s="16">
        <f t="shared" si="54"/>
        <v>0</v>
      </c>
    </row>
    <row r="1402" spans="1:16" ht="11.85" customHeight="1" outlineLevel="2">
      <c r="A1402" s="14" t="s">
        <v>2014</v>
      </c>
      <c r="B1402" s="15" t="s">
        <v>2015</v>
      </c>
      <c r="C1402" s="15" t="s">
        <v>2470</v>
      </c>
      <c r="D1402" s="33" t="s">
        <v>3140</v>
      </c>
      <c r="E1402" s="42">
        <v>2557.73</v>
      </c>
      <c r="F1402" s="42">
        <v>500</v>
      </c>
      <c r="G1402" s="42">
        <v>5.12</v>
      </c>
      <c r="N1402" s="50">
        <f t="shared" si="53"/>
        <v>2.4166400000000001</v>
      </c>
      <c r="O1402" s="50"/>
      <c r="P1402" s="16">
        <f t="shared" si="54"/>
        <v>0</v>
      </c>
    </row>
    <row r="1403" spans="1:16" ht="11.85" customHeight="1" outlineLevel="2">
      <c r="A1403" s="14" t="s">
        <v>2016</v>
      </c>
      <c r="B1403" s="15" t="s">
        <v>2017</v>
      </c>
      <c r="C1403" s="15" t="s">
        <v>2469</v>
      </c>
      <c r="D1403" s="33" t="s">
        <v>3140</v>
      </c>
      <c r="E1403" s="42">
        <v>663.54</v>
      </c>
      <c r="F1403" s="42">
        <v>6.9</v>
      </c>
      <c r="G1403" s="42">
        <v>96.17</v>
      </c>
      <c r="N1403" s="50">
        <f t="shared" si="53"/>
        <v>45.392240000000001</v>
      </c>
      <c r="O1403" s="50"/>
      <c r="P1403" s="16">
        <f t="shared" si="54"/>
        <v>0</v>
      </c>
    </row>
    <row r="1404" spans="1:16" ht="11.85" customHeight="1" outlineLevel="2">
      <c r="A1404" s="14" t="s">
        <v>2018</v>
      </c>
      <c r="B1404" s="15" t="s">
        <v>2019</v>
      </c>
      <c r="C1404" s="15" t="s">
        <v>2470</v>
      </c>
      <c r="D1404" s="33" t="s">
        <v>3140</v>
      </c>
      <c r="E1404" s="42">
        <v>524.53</v>
      </c>
      <c r="F1404" s="42">
        <v>500</v>
      </c>
      <c r="G1404" s="42">
        <v>1.05</v>
      </c>
      <c r="N1404" s="52">
        <f t="shared" si="53"/>
        <v>0.49559999999999998</v>
      </c>
      <c r="O1404" s="50"/>
      <c r="P1404" s="16">
        <f t="shared" si="54"/>
        <v>0</v>
      </c>
    </row>
    <row r="1405" spans="1:16" ht="11.85" customHeight="1" outlineLevel="2">
      <c r="A1405" s="14" t="s">
        <v>2020</v>
      </c>
      <c r="B1405" s="15" t="s">
        <v>2021</v>
      </c>
      <c r="C1405" s="15" t="s">
        <v>2470</v>
      </c>
      <c r="D1405" s="33" t="s">
        <v>3140</v>
      </c>
      <c r="E1405" s="42">
        <v>1097.03</v>
      </c>
      <c r="F1405" s="42">
        <v>1800</v>
      </c>
      <c r="G1405" s="42">
        <v>0.61</v>
      </c>
      <c r="N1405" s="52">
        <f t="shared" si="53"/>
        <v>0.28792000000000001</v>
      </c>
      <c r="O1405" s="50"/>
      <c r="P1405" s="16">
        <f t="shared" si="54"/>
        <v>0</v>
      </c>
    </row>
    <row r="1406" spans="1:16" ht="22.35" customHeight="1" outlineLevel="2">
      <c r="A1406" s="14" t="s">
        <v>2022</v>
      </c>
      <c r="B1406" s="15" t="s">
        <v>2023</v>
      </c>
      <c r="C1406" s="15" t="s">
        <v>2470</v>
      </c>
      <c r="D1406" s="33" t="s">
        <v>3140</v>
      </c>
      <c r="E1406" s="42">
        <v>889.21</v>
      </c>
      <c r="F1406" s="42">
        <v>500</v>
      </c>
      <c r="G1406" s="42">
        <v>1.78</v>
      </c>
      <c r="N1406" s="52">
        <f t="shared" si="53"/>
        <v>0.84016000000000002</v>
      </c>
      <c r="O1406" s="50"/>
      <c r="P1406" s="16">
        <f t="shared" si="54"/>
        <v>0</v>
      </c>
    </row>
    <row r="1407" spans="1:16" ht="11.85" customHeight="1" outlineLevel="2">
      <c r="A1407" s="14" t="s">
        <v>741</v>
      </c>
      <c r="B1407" s="15" t="s">
        <v>742</v>
      </c>
      <c r="C1407" s="15" t="s">
        <v>2470</v>
      </c>
      <c r="D1407" s="33" t="s">
        <v>3140</v>
      </c>
      <c r="E1407" s="42">
        <v>48448.959999999999</v>
      </c>
      <c r="F1407" s="42">
        <v>54</v>
      </c>
      <c r="G1407" s="42">
        <v>897.2</v>
      </c>
      <c r="N1407" s="50">
        <f t="shared" si="53"/>
        <v>423.47839999999997</v>
      </c>
      <c r="O1407" s="50"/>
      <c r="P1407" s="16">
        <f t="shared" si="54"/>
        <v>0</v>
      </c>
    </row>
    <row r="1408" spans="1:16" ht="11.85" customHeight="1" outlineLevel="2">
      <c r="A1408" s="14" t="s">
        <v>743</v>
      </c>
      <c r="B1408" s="15" t="s">
        <v>744</v>
      </c>
      <c r="C1408" s="15" t="s">
        <v>2469</v>
      </c>
      <c r="D1408" s="33" t="s">
        <v>3140</v>
      </c>
      <c r="E1408" s="42">
        <v>17174.740000000002</v>
      </c>
      <c r="F1408" s="42">
        <v>100</v>
      </c>
      <c r="G1408" s="42">
        <v>171.75</v>
      </c>
      <c r="N1408" s="50">
        <f t="shared" si="53"/>
        <v>81.066000000000003</v>
      </c>
      <c r="O1408" s="50"/>
      <c r="P1408" s="16">
        <f t="shared" si="54"/>
        <v>0</v>
      </c>
    </row>
    <row r="1409" spans="1:16" ht="11.85" customHeight="1" outlineLevel="2">
      <c r="A1409" s="14" t="s">
        <v>745</v>
      </c>
      <c r="B1409" s="15" t="s">
        <v>746</v>
      </c>
      <c r="C1409" s="15" t="s">
        <v>2469</v>
      </c>
      <c r="D1409" s="33" t="s">
        <v>3140</v>
      </c>
      <c r="E1409" s="42">
        <v>534.58000000000004</v>
      </c>
      <c r="F1409" s="42">
        <v>5</v>
      </c>
      <c r="G1409" s="42">
        <v>106.92</v>
      </c>
      <c r="N1409" s="50">
        <f t="shared" si="53"/>
        <v>50.466239999999999</v>
      </c>
      <c r="O1409" s="50"/>
      <c r="P1409" s="16">
        <f t="shared" si="54"/>
        <v>0</v>
      </c>
    </row>
    <row r="1410" spans="1:16" ht="11.85" customHeight="1" outlineLevel="2">
      <c r="A1410" s="14" t="s">
        <v>747</v>
      </c>
      <c r="B1410" s="15" t="s">
        <v>748</v>
      </c>
      <c r="C1410" s="15" t="s">
        <v>2469</v>
      </c>
      <c r="D1410" s="33" t="s">
        <v>3140</v>
      </c>
      <c r="E1410" s="42">
        <v>534.58000000000004</v>
      </c>
      <c r="F1410" s="42">
        <v>5</v>
      </c>
      <c r="G1410" s="42">
        <v>106.92</v>
      </c>
      <c r="N1410" s="50">
        <f t="shared" si="53"/>
        <v>50.466239999999999</v>
      </c>
      <c r="O1410" s="50"/>
      <c r="P1410" s="16">
        <f t="shared" si="54"/>
        <v>0</v>
      </c>
    </row>
    <row r="1411" spans="1:16" ht="11.85" customHeight="1" outlineLevel="2">
      <c r="A1411" s="14" t="s">
        <v>749</v>
      </c>
      <c r="B1411" s="15" t="s">
        <v>750</v>
      </c>
      <c r="C1411" s="15" t="s">
        <v>2469</v>
      </c>
      <c r="D1411" s="33" t="s">
        <v>3140</v>
      </c>
      <c r="E1411" s="42">
        <v>534.58000000000004</v>
      </c>
      <c r="F1411" s="42">
        <v>5</v>
      </c>
      <c r="G1411" s="42">
        <v>106.92</v>
      </c>
      <c r="N1411" s="50">
        <f t="shared" si="53"/>
        <v>50.466239999999999</v>
      </c>
      <c r="O1411" s="50"/>
      <c r="P1411" s="16">
        <f t="shared" si="54"/>
        <v>0</v>
      </c>
    </row>
    <row r="1412" spans="1:16" ht="11.85" customHeight="1" outlineLevel="2">
      <c r="A1412" s="14" t="s">
        <v>751</v>
      </c>
      <c r="B1412" s="15" t="s">
        <v>752</v>
      </c>
      <c r="C1412" s="15" t="s">
        <v>2486</v>
      </c>
      <c r="D1412" s="33" t="s">
        <v>3140</v>
      </c>
      <c r="E1412" s="42">
        <v>5588.24</v>
      </c>
      <c r="F1412" s="42">
        <v>6</v>
      </c>
      <c r="G1412" s="42">
        <v>931.37</v>
      </c>
      <c r="N1412" s="50">
        <f t="shared" si="53"/>
        <v>439.60663999999997</v>
      </c>
      <c r="O1412" s="50"/>
      <c r="P1412" s="16">
        <f t="shared" si="54"/>
        <v>0</v>
      </c>
    </row>
    <row r="1413" spans="1:16" ht="11.85" customHeight="1" outlineLevel="2">
      <c r="A1413" s="14" t="s">
        <v>753</v>
      </c>
      <c r="B1413" s="15" t="s">
        <v>754</v>
      </c>
      <c r="C1413" s="15" t="s">
        <v>2470</v>
      </c>
      <c r="D1413" s="33" t="s">
        <v>3140</v>
      </c>
      <c r="E1413" s="42">
        <v>624.45000000000005</v>
      </c>
      <c r="F1413" s="42">
        <v>500</v>
      </c>
      <c r="G1413" s="42">
        <v>1.25</v>
      </c>
      <c r="N1413" s="52">
        <f t="shared" si="53"/>
        <v>0.59</v>
      </c>
      <c r="O1413" s="50"/>
      <c r="P1413" s="16">
        <f t="shared" si="54"/>
        <v>0</v>
      </c>
    </row>
    <row r="1414" spans="1:16" ht="11.85" customHeight="1" outlineLevel="2">
      <c r="A1414" s="14" t="s">
        <v>755</v>
      </c>
      <c r="B1414" s="15" t="s">
        <v>756</v>
      </c>
      <c r="C1414" s="15" t="s">
        <v>2470</v>
      </c>
      <c r="D1414" s="33" t="s">
        <v>3140</v>
      </c>
      <c r="E1414" s="42">
        <v>35938.080000000002</v>
      </c>
      <c r="F1414" s="42">
        <v>16350</v>
      </c>
      <c r="G1414" s="42">
        <v>2.2000000000000002</v>
      </c>
      <c r="N1414" s="52">
        <f t="shared" si="53"/>
        <v>1.0384</v>
      </c>
      <c r="O1414" s="50"/>
      <c r="P1414" s="16">
        <f t="shared" si="54"/>
        <v>0</v>
      </c>
    </row>
    <row r="1415" spans="1:16" ht="11.85" customHeight="1" outlineLevel="2">
      <c r="A1415" s="14" t="s">
        <v>757</v>
      </c>
      <c r="B1415" s="15" t="s">
        <v>758</v>
      </c>
      <c r="C1415" s="15" t="s">
        <v>2470</v>
      </c>
      <c r="D1415" s="33" t="s">
        <v>3140</v>
      </c>
      <c r="E1415" s="42">
        <v>16524.32</v>
      </c>
      <c r="F1415" s="42">
        <v>5550</v>
      </c>
      <c r="G1415" s="42">
        <v>2.98</v>
      </c>
      <c r="N1415" s="52">
        <f t="shared" si="53"/>
        <v>1.40656</v>
      </c>
      <c r="O1415" s="50"/>
      <c r="P1415" s="16">
        <f t="shared" si="54"/>
        <v>0</v>
      </c>
    </row>
    <row r="1416" spans="1:16" ht="11.85" customHeight="1" outlineLevel="2">
      <c r="A1416" s="14" t="s">
        <v>759</v>
      </c>
      <c r="B1416" s="15" t="s">
        <v>760</v>
      </c>
      <c r="C1416" s="15" t="s">
        <v>2470</v>
      </c>
      <c r="D1416" s="33" t="s">
        <v>3140</v>
      </c>
      <c r="E1416" s="42">
        <v>14111.46</v>
      </c>
      <c r="F1416" s="42">
        <v>1605</v>
      </c>
      <c r="G1416" s="42">
        <v>8.7899999999999991</v>
      </c>
      <c r="N1416" s="50">
        <f t="shared" si="53"/>
        <v>4.1488799999999992</v>
      </c>
      <c r="O1416" s="50"/>
      <c r="P1416" s="16">
        <f t="shared" si="54"/>
        <v>0</v>
      </c>
    </row>
    <row r="1417" spans="1:16" ht="11.85" customHeight="1" outlineLevel="2">
      <c r="A1417" s="14" t="s">
        <v>761</v>
      </c>
      <c r="B1417" s="15" t="s">
        <v>762</v>
      </c>
      <c r="C1417" s="15" t="s">
        <v>2470</v>
      </c>
      <c r="D1417" s="33" t="s">
        <v>3140</v>
      </c>
      <c r="E1417" s="42">
        <v>10710.79</v>
      </c>
      <c r="F1417" s="42">
        <v>23</v>
      </c>
      <c r="G1417" s="42">
        <v>465.69</v>
      </c>
      <c r="N1417" s="50">
        <f t="shared" si="53"/>
        <v>219.80568</v>
      </c>
      <c r="O1417" s="50"/>
      <c r="P1417" s="16">
        <f t="shared" si="54"/>
        <v>0</v>
      </c>
    </row>
    <row r="1418" spans="1:16" ht="11.85" customHeight="1" outlineLevel="2">
      <c r="A1418" s="14" t="s">
        <v>763</v>
      </c>
      <c r="B1418" s="15" t="s">
        <v>764</v>
      </c>
      <c r="C1418" s="15" t="s">
        <v>2470</v>
      </c>
      <c r="D1418" s="33" t="s">
        <v>3140</v>
      </c>
      <c r="E1418" s="42">
        <v>106240.63</v>
      </c>
      <c r="F1418" s="42">
        <v>1700</v>
      </c>
      <c r="G1418" s="42">
        <v>62.49</v>
      </c>
      <c r="N1418" s="50">
        <f t="shared" si="53"/>
        <v>29.495279999999998</v>
      </c>
      <c r="O1418" s="50"/>
      <c r="P1418" s="16">
        <f t="shared" si="54"/>
        <v>0</v>
      </c>
    </row>
    <row r="1419" spans="1:16" ht="11.85" customHeight="1" outlineLevel="2">
      <c r="A1419" s="14" t="s">
        <v>765</v>
      </c>
      <c r="B1419" s="15" t="s">
        <v>766</v>
      </c>
      <c r="C1419" s="15" t="s">
        <v>2470</v>
      </c>
      <c r="D1419" s="33" t="s">
        <v>3140</v>
      </c>
      <c r="E1419" s="42">
        <v>31039.06</v>
      </c>
      <c r="F1419" s="42">
        <v>8197</v>
      </c>
      <c r="G1419" s="42">
        <v>3.79</v>
      </c>
      <c r="N1419" s="50">
        <f t="shared" si="53"/>
        <v>1.78888</v>
      </c>
      <c r="O1419" s="50"/>
      <c r="P1419" s="16">
        <f t="shared" si="54"/>
        <v>0</v>
      </c>
    </row>
    <row r="1420" spans="1:16" ht="11.85" customHeight="1" outlineLevel="2">
      <c r="A1420" s="14" t="s">
        <v>767</v>
      </c>
      <c r="B1420" s="15" t="s">
        <v>768</v>
      </c>
      <c r="C1420" s="15" t="s">
        <v>2470</v>
      </c>
      <c r="D1420" s="33" t="s">
        <v>3140</v>
      </c>
      <c r="E1420" s="42">
        <v>4455.04</v>
      </c>
      <c r="F1420" s="42">
        <v>4900</v>
      </c>
      <c r="G1420" s="42">
        <v>0.91</v>
      </c>
      <c r="N1420" s="52">
        <f t="shared" si="53"/>
        <v>0.42952000000000007</v>
      </c>
      <c r="O1420" s="50"/>
      <c r="P1420" s="16">
        <f t="shared" si="54"/>
        <v>0</v>
      </c>
    </row>
    <row r="1421" spans="1:16" ht="11.85" customHeight="1" outlineLevel="2">
      <c r="A1421" s="14" t="s">
        <v>769</v>
      </c>
      <c r="B1421" s="15" t="s">
        <v>770</v>
      </c>
      <c r="C1421" s="15" t="s">
        <v>2470</v>
      </c>
      <c r="D1421" s="33" t="s">
        <v>3140</v>
      </c>
      <c r="E1421" s="42">
        <v>3234.91</v>
      </c>
      <c r="F1421" s="42">
        <v>3558</v>
      </c>
      <c r="G1421" s="42">
        <v>0.91</v>
      </c>
      <c r="N1421" s="52">
        <f t="shared" si="53"/>
        <v>0.42952000000000007</v>
      </c>
      <c r="O1421" s="50"/>
      <c r="P1421" s="16">
        <f t="shared" si="54"/>
        <v>0</v>
      </c>
    </row>
    <row r="1422" spans="1:16" ht="11.85" customHeight="1" outlineLevel="2">
      <c r="A1422" s="14" t="s">
        <v>771</v>
      </c>
      <c r="B1422" s="15" t="s">
        <v>772</v>
      </c>
      <c r="C1422" s="15" t="s">
        <v>2470</v>
      </c>
      <c r="D1422" s="33" t="s">
        <v>3140</v>
      </c>
      <c r="E1422" s="42">
        <v>8124.48</v>
      </c>
      <c r="F1422" s="42">
        <v>3490</v>
      </c>
      <c r="G1422" s="42">
        <v>2.33</v>
      </c>
      <c r="N1422" s="52">
        <f t="shared" si="53"/>
        <v>1.0997600000000001</v>
      </c>
      <c r="O1422" s="50"/>
      <c r="P1422" s="16">
        <f t="shared" si="54"/>
        <v>0</v>
      </c>
    </row>
    <row r="1423" spans="1:16" ht="11.85" customHeight="1" outlineLevel="2">
      <c r="A1423" s="14" t="s">
        <v>773</v>
      </c>
      <c r="B1423" s="15" t="s">
        <v>774</v>
      </c>
      <c r="C1423" s="15" t="s">
        <v>2470</v>
      </c>
      <c r="D1423" s="33" t="s">
        <v>3140</v>
      </c>
      <c r="E1423" s="42">
        <v>3693.36</v>
      </c>
      <c r="F1423" s="42">
        <v>512</v>
      </c>
      <c r="G1423" s="42">
        <v>7.21</v>
      </c>
      <c r="N1423" s="50">
        <f t="shared" si="53"/>
        <v>3.4031199999999999</v>
      </c>
      <c r="O1423" s="50"/>
      <c r="P1423" s="16">
        <f t="shared" si="54"/>
        <v>0</v>
      </c>
    </row>
    <row r="1424" spans="1:16" ht="11.85" customHeight="1" outlineLevel="2">
      <c r="A1424" s="14" t="s">
        <v>775</v>
      </c>
      <c r="B1424" s="15" t="s">
        <v>776</v>
      </c>
      <c r="C1424" s="15" t="s">
        <v>2470</v>
      </c>
      <c r="D1424" s="33" t="s">
        <v>3140</v>
      </c>
      <c r="E1424" s="42">
        <v>13104.76</v>
      </c>
      <c r="F1424" s="42">
        <v>220</v>
      </c>
      <c r="G1424" s="42">
        <v>59.57</v>
      </c>
      <c r="N1424" s="50">
        <f t="shared" si="53"/>
        <v>28.117039999999999</v>
      </c>
      <c r="O1424" s="50"/>
      <c r="P1424" s="16">
        <f t="shared" si="54"/>
        <v>0</v>
      </c>
    </row>
    <row r="1425" spans="1:16" ht="11.85" customHeight="1" outlineLevel="2">
      <c r="A1425" s="14" t="s">
        <v>777</v>
      </c>
      <c r="B1425" s="15" t="s">
        <v>778</v>
      </c>
      <c r="C1425" s="15" t="s">
        <v>2470</v>
      </c>
      <c r="D1425" s="33" t="s">
        <v>3140</v>
      </c>
      <c r="E1425" s="42">
        <v>21040.81</v>
      </c>
      <c r="F1425" s="42">
        <v>3829</v>
      </c>
      <c r="G1425" s="42">
        <v>5.5</v>
      </c>
      <c r="N1425" s="50">
        <f t="shared" si="53"/>
        <v>2.5960000000000001</v>
      </c>
      <c r="O1425" s="50"/>
      <c r="P1425" s="16">
        <f t="shared" si="54"/>
        <v>0</v>
      </c>
    </row>
    <row r="1426" spans="1:16" ht="11.85" customHeight="1" outlineLevel="2">
      <c r="A1426" s="14" t="s">
        <v>779</v>
      </c>
      <c r="B1426" s="15" t="s">
        <v>780</v>
      </c>
      <c r="C1426" s="15" t="s">
        <v>2470</v>
      </c>
      <c r="D1426" s="33" t="s">
        <v>3140</v>
      </c>
      <c r="E1426" s="42">
        <v>6707.04</v>
      </c>
      <c r="F1426" s="42">
        <v>4900</v>
      </c>
      <c r="G1426" s="42">
        <v>1.37</v>
      </c>
      <c r="N1426" s="52">
        <f t="shared" si="53"/>
        <v>0.6466400000000001</v>
      </c>
      <c r="O1426" s="50"/>
      <c r="P1426" s="16">
        <f t="shared" si="54"/>
        <v>0</v>
      </c>
    </row>
    <row r="1427" spans="1:16" ht="11.85" customHeight="1" outlineLevel="2">
      <c r="A1427" s="14" t="s">
        <v>781</v>
      </c>
      <c r="B1427" s="15" t="s">
        <v>782</v>
      </c>
      <c r="C1427" s="15" t="s">
        <v>2470</v>
      </c>
      <c r="D1427" s="33" t="s">
        <v>3140</v>
      </c>
      <c r="E1427" s="42">
        <v>1990.23</v>
      </c>
      <c r="F1427" s="42">
        <v>800</v>
      </c>
      <c r="G1427" s="42">
        <v>2.4900000000000002</v>
      </c>
      <c r="N1427" s="52">
        <f t="shared" si="53"/>
        <v>1.1752800000000001</v>
      </c>
      <c r="O1427" s="50"/>
      <c r="P1427" s="16">
        <f t="shared" ref="P1427:P1481" si="55">SUM(I1427:M1427)</f>
        <v>0</v>
      </c>
    </row>
    <row r="1428" spans="1:16" ht="11.85" customHeight="1" outlineLevel="2">
      <c r="A1428" s="14" t="s">
        <v>783</v>
      </c>
      <c r="B1428" s="15" t="s">
        <v>784</v>
      </c>
      <c r="C1428" s="15" t="s">
        <v>2470</v>
      </c>
      <c r="D1428" s="33" t="s">
        <v>3140</v>
      </c>
      <c r="E1428" s="42">
        <v>1222.9100000000001</v>
      </c>
      <c r="F1428" s="42">
        <v>1800</v>
      </c>
      <c r="G1428" s="42">
        <v>0.68</v>
      </c>
      <c r="N1428" s="50">
        <f t="shared" si="53"/>
        <v>0.32096000000000002</v>
      </c>
      <c r="O1428" s="50"/>
      <c r="P1428" s="16">
        <f t="shared" si="55"/>
        <v>0</v>
      </c>
    </row>
    <row r="1429" spans="1:16" ht="11.85" customHeight="1" outlineLevel="2">
      <c r="A1429" s="14" t="s">
        <v>785</v>
      </c>
      <c r="B1429" s="15" t="s">
        <v>786</v>
      </c>
      <c r="C1429" s="15" t="s">
        <v>2470</v>
      </c>
      <c r="D1429" s="33" t="s">
        <v>3140</v>
      </c>
      <c r="E1429" s="42">
        <v>5545.07</v>
      </c>
      <c r="F1429" s="42">
        <v>3000</v>
      </c>
      <c r="G1429" s="42">
        <v>1.85</v>
      </c>
      <c r="N1429" s="52">
        <f t="shared" si="53"/>
        <v>0.87319999999999998</v>
      </c>
      <c r="O1429" s="50"/>
      <c r="P1429" s="16">
        <f t="shared" si="55"/>
        <v>0</v>
      </c>
    </row>
    <row r="1430" spans="1:16" ht="11.85" customHeight="1" outlineLevel="2">
      <c r="A1430" s="14" t="s">
        <v>787</v>
      </c>
      <c r="B1430" s="15" t="s">
        <v>788</v>
      </c>
      <c r="C1430" s="15" t="s">
        <v>2470</v>
      </c>
      <c r="D1430" s="33" t="s">
        <v>3140</v>
      </c>
      <c r="E1430" s="42">
        <v>1183.95</v>
      </c>
      <c r="F1430" s="42">
        <v>1500</v>
      </c>
      <c r="G1430" s="42">
        <v>0.79</v>
      </c>
      <c r="N1430" s="52">
        <f t="shared" si="53"/>
        <v>0.37288000000000004</v>
      </c>
      <c r="O1430" s="50"/>
      <c r="P1430" s="16">
        <f t="shared" si="55"/>
        <v>0</v>
      </c>
    </row>
    <row r="1431" spans="1:16" ht="11.85" customHeight="1" outlineLevel="2">
      <c r="A1431" s="14" t="s">
        <v>2316</v>
      </c>
      <c r="B1431" s="15" t="s">
        <v>2317</v>
      </c>
      <c r="C1431" s="15" t="s">
        <v>2470</v>
      </c>
      <c r="D1431" s="33" t="s">
        <v>3140</v>
      </c>
      <c r="E1431" s="42">
        <v>1298.8499999999999</v>
      </c>
      <c r="F1431" s="42">
        <v>500</v>
      </c>
      <c r="G1431" s="42">
        <v>2.6</v>
      </c>
      <c r="N1431" s="52">
        <f t="shared" si="53"/>
        <v>1.2272000000000001</v>
      </c>
      <c r="O1431" s="50"/>
      <c r="P1431" s="16">
        <f t="shared" si="55"/>
        <v>0</v>
      </c>
    </row>
    <row r="1432" spans="1:16" ht="11.85" customHeight="1" outlineLevel="2">
      <c r="A1432" s="14" t="s">
        <v>2318</v>
      </c>
      <c r="B1432" s="15" t="s">
        <v>2319</v>
      </c>
      <c r="C1432" s="15" t="s">
        <v>2470</v>
      </c>
      <c r="D1432" s="33" t="s">
        <v>3140</v>
      </c>
      <c r="E1432" s="42">
        <v>1898.31</v>
      </c>
      <c r="F1432" s="42">
        <v>1000</v>
      </c>
      <c r="G1432" s="42">
        <v>1.9</v>
      </c>
      <c r="N1432" s="52">
        <f t="shared" si="53"/>
        <v>0.89680000000000004</v>
      </c>
      <c r="O1432" s="50"/>
      <c r="P1432" s="16">
        <f t="shared" si="55"/>
        <v>0</v>
      </c>
    </row>
    <row r="1433" spans="1:16" ht="11.85" customHeight="1" outlineLevel="2">
      <c r="A1433" s="14" t="s">
        <v>2320</v>
      </c>
      <c r="B1433" s="15" t="s">
        <v>2321</v>
      </c>
      <c r="C1433" s="15" t="s">
        <v>2470</v>
      </c>
      <c r="D1433" s="33" t="s">
        <v>3140</v>
      </c>
      <c r="E1433" s="42">
        <v>7662.45</v>
      </c>
      <c r="F1433" s="42">
        <v>933</v>
      </c>
      <c r="G1433" s="42">
        <v>8.2100000000000009</v>
      </c>
      <c r="L1433" s="3">
        <v>4.8</v>
      </c>
      <c r="N1433" s="50">
        <f t="shared" si="53"/>
        <v>3.8751200000000008</v>
      </c>
      <c r="O1433" s="50"/>
      <c r="P1433" s="16">
        <f t="shared" si="55"/>
        <v>4.8</v>
      </c>
    </row>
    <row r="1434" spans="1:16" ht="11.85" customHeight="1" outlineLevel="2">
      <c r="A1434" s="14" t="s">
        <v>1962</v>
      </c>
      <c r="B1434" s="15" t="s">
        <v>1963</v>
      </c>
      <c r="C1434" s="15" t="s">
        <v>2470</v>
      </c>
      <c r="D1434" s="33" t="s">
        <v>3140</v>
      </c>
      <c r="E1434" s="42">
        <v>5219.76</v>
      </c>
      <c r="F1434" s="42">
        <v>3530</v>
      </c>
      <c r="G1434" s="42">
        <v>1.48</v>
      </c>
      <c r="N1434" s="52">
        <f t="shared" si="53"/>
        <v>0.69856000000000007</v>
      </c>
      <c r="O1434" s="50"/>
      <c r="P1434" s="16">
        <f t="shared" si="55"/>
        <v>0</v>
      </c>
    </row>
    <row r="1435" spans="1:16" ht="11.85" customHeight="1" outlineLevel="2">
      <c r="A1435" s="14" t="s">
        <v>2322</v>
      </c>
      <c r="B1435" s="15" t="s">
        <v>2323</v>
      </c>
      <c r="C1435" s="15" t="s">
        <v>2470</v>
      </c>
      <c r="D1435" s="33" t="s">
        <v>3140</v>
      </c>
      <c r="E1435" s="42">
        <v>1034.08</v>
      </c>
      <c r="F1435" s="42">
        <v>1500</v>
      </c>
      <c r="G1435" s="42">
        <v>0.69</v>
      </c>
      <c r="N1435" s="52">
        <f t="shared" si="53"/>
        <v>0.32567999999999997</v>
      </c>
      <c r="O1435" s="50"/>
      <c r="P1435" s="16">
        <f t="shared" si="55"/>
        <v>0</v>
      </c>
    </row>
    <row r="1436" spans="1:16" ht="11.85" customHeight="1" outlineLevel="2">
      <c r="A1436" s="14" t="s">
        <v>2324</v>
      </c>
      <c r="B1436" s="15" t="s">
        <v>2325</v>
      </c>
      <c r="C1436" s="15" t="s">
        <v>2470</v>
      </c>
      <c r="D1436" s="33" t="s">
        <v>3140</v>
      </c>
      <c r="E1436" s="42">
        <v>579.49</v>
      </c>
      <c r="F1436" s="42">
        <v>1000</v>
      </c>
      <c r="G1436" s="42">
        <v>0.57999999999999996</v>
      </c>
      <c r="N1436" s="52">
        <f t="shared" si="53"/>
        <v>0.27375999999999995</v>
      </c>
      <c r="O1436" s="50"/>
      <c r="P1436" s="16">
        <f t="shared" si="55"/>
        <v>0</v>
      </c>
    </row>
    <row r="1437" spans="1:16" ht="11.85" customHeight="1" outlineLevel="2">
      <c r="A1437" s="14" t="s">
        <v>2326</v>
      </c>
      <c r="B1437" s="15" t="s">
        <v>2327</v>
      </c>
      <c r="C1437" s="15" t="s">
        <v>2470</v>
      </c>
      <c r="D1437" s="33" t="s">
        <v>3140</v>
      </c>
      <c r="E1437" s="42">
        <v>690.99</v>
      </c>
      <c r="F1437" s="42">
        <v>910</v>
      </c>
      <c r="G1437" s="42">
        <v>0.76</v>
      </c>
      <c r="N1437" s="52">
        <f t="shared" si="53"/>
        <v>0.35871999999999998</v>
      </c>
      <c r="O1437" s="50"/>
      <c r="P1437" s="16">
        <f t="shared" si="55"/>
        <v>0</v>
      </c>
    </row>
    <row r="1438" spans="1:16" ht="11.85" customHeight="1" outlineLevel="2">
      <c r="A1438" s="14" t="s">
        <v>2328</v>
      </c>
      <c r="B1438" s="15" t="s">
        <v>2329</v>
      </c>
      <c r="C1438" s="15" t="s">
        <v>2470</v>
      </c>
      <c r="D1438" s="33" t="s">
        <v>3140</v>
      </c>
      <c r="E1438" s="42">
        <v>998.11</v>
      </c>
      <c r="F1438" s="42">
        <v>540</v>
      </c>
      <c r="G1438" s="42">
        <v>1.85</v>
      </c>
      <c r="N1438" s="52">
        <f t="shared" ref="N1438:N1501" si="56">G1438*1.18*0.4</f>
        <v>0.87319999999999998</v>
      </c>
      <c r="O1438" s="50"/>
      <c r="P1438" s="16">
        <f t="shared" si="55"/>
        <v>0</v>
      </c>
    </row>
    <row r="1439" spans="1:16" ht="11.85" customHeight="1" outlineLevel="2">
      <c r="A1439" s="14" t="s">
        <v>2330</v>
      </c>
      <c r="B1439" s="15" t="s">
        <v>2331</v>
      </c>
      <c r="C1439" s="15" t="s">
        <v>2470</v>
      </c>
      <c r="D1439" s="33" t="s">
        <v>3140</v>
      </c>
      <c r="E1439" s="42">
        <v>4733.99</v>
      </c>
      <c r="F1439" s="42">
        <v>318</v>
      </c>
      <c r="G1439" s="42">
        <v>14.89</v>
      </c>
      <c r="N1439" s="50">
        <f t="shared" si="56"/>
        <v>7.0280800000000001</v>
      </c>
      <c r="O1439" s="50"/>
      <c r="P1439" s="16">
        <f t="shared" si="55"/>
        <v>0</v>
      </c>
    </row>
    <row r="1440" spans="1:16" ht="11.85" customHeight="1" outlineLevel="2">
      <c r="A1440" s="14" t="s">
        <v>2332</v>
      </c>
      <c r="B1440" s="15" t="s">
        <v>2333</v>
      </c>
      <c r="C1440" s="15" t="s">
        <v>2470</v>
      </c>
      <c r="D1440" s="33" t="s">
        <v>3140</v>
      </c>
      <c r="E1440" s="42">
        <v>917.58</v>
      </c>
      <c r="F1440" s="42">
        <v>1640</v>
      </c>
      <c r="G1440" s="42">
        <v>0.56000000000000005</v>
      </c>
      <c r="N1440" s="52">
        <f t="shared" si="56"/>
        <v>0.26432000000000005</v>
      </c>
      <c r="O1440" s="50"/>
      <c r="P1440" s="16">
        <f t="shared" si="55"/>
        <v>0</v>
      </c>
    </row>
    <row r="1441" spans="1:16" ht="11.85" customHeight="1" outlineLevel="2">
      <c r="A1441" s="14" t="s">
        <v>2334</v>
      </c>
      <c r="B1441" s="15" t="s">
        <v>2335</v>
      </c>
      <c r="C1441" s="15" t="s">
        <v>2470</v>
      </c>
      <c r="D1441" s="33" t="s">
        <v>3140</v>
      </c>
      <c r="E1441" s="42">
        <v>1010.8</v>
      </c>
      <c r="F1441" s="42">
        <v>1510</v>
      </c>
      <c r="G1441" s="42">
        <v>0.67</v>
      </c>
      <c r="N1441" s="52">
        <f t="shared" si="56"/>
        <v>0.31624000000000002</v>
      </c>
      <c r="O1441" s="50"/>
      <c r="P1441" s="16">
        <f t="shared" si="55"/>
        <v>0</v>
      </c>
    </row>
    <row r="1442" spans="1:16" ht="11.85" customHeight="1" outlineLevel="2">
      <c r="A1442" s="14" t="s">
        <v>2336</v>
      </c>
      <c r="B1442" s="15" t="s">
        <v>2337</v>
      </c>
      <c r="C1442" s="15" t="s">
        <v>2470</v>
      </c>
      <c r="D1442" s="33" t="s">
        <v>3140</v>
      </c>
      <c r="E1442" s="42">
        <v>4811.53</v>
      </c>
      <c r="F1442" s="42">
        <v>220</v>
      </c>
      <c r="G1442" s="42">
        <v>21.87</v>
      </c>
      <c r="N1442" s="50">
        <f t="shared" si="56"/>
        <v>10.32264</v>
      </c>
      <c r="O1442" s="50"/>
      <c r="P1442" s="16">
        <f t="shared" si="55"/>
        <v>0</v>
      </c>
    </row>
    <row r="1443" spans="1:16" ht="11.85" customHeight="1" outlineLevel="2">
      <c r="A1443" s="14" t="s">
        <v>2338</v>
      </c>
      <c r="B1443" s="15" t="s">
        <v>2339</v>
      </c>
      <c r="C1443" s="15" t="s">
        <v>2470</v>
      </c>
      <c r="D1443" s="33" t="s">
        <v>3140</v>
      </c>
      <c r="E1443" s="42">
        <v>5445.56</v>
      </c>
      <c r="F1443" s="42">
        <v>240</v>
      </c>
      <c r="G1443" s="42">
        <v>22.69</v>
      </c>
      <c r="N1443" s="50">
        <f t="shared" si="56"/>
        <v>10.709680000000001</v>
      </c>
      <c r="O1443" s="50"/>
      <c r="P1443" s="16">
        <f t="shared" si="55"/>
        <v>0</v>
      </c>
    </row>
    <row r="1444" spans="1:16" ht="11.85" customHeight="1" outlineLevel="2">
      <c r="A1444" s="14" t="s">
        <v>2340</v>
      </c>
      <c r="B1444" s="15" t="s">
        <v>2341</v>
      </c>
      <c r="C1444" s="15" t="s">
        <v>2470</v>
      </c>
      <c r="D1444" s="33" t="s">
        <v>3140</v>
      </c>
      <c r="E1444" s="42">
        <v>2248.3000000000002</v>
      </c>
      <c r="F1444" s="42">
        <v>390</v>
      </c>
      <c r="G1444" s="42">
        <v>5.76</v>
      </c>
      <c r="N1444" s="50">
        <f t="shared" si="56"/>
        <v>2.7187199999999998</v>
      </c>
      <c r="O1444" s="50"/>
      <c r="P1444" s="16">
        <f t="shared" si="55"/>
        <v>0</v>
      </c>
    </row>
    <row r="1445" spans="1:16" ht="11.85" customHeight="1" outlineLevel="2">
      <c r="A1445" s="14" t="s">
        <v>2342</v>
      </c>
      <c r="B1445" s="15" t="s">
        <v>2343</v>
      </c>
      <c r="C1445" s="15" t="s">
        <v>2470</v>
      </c>
      <c r="D1445" s="33" t="s">
        <v>3140</v>
      </c>
      <c r="E1445" s="42">
        <v>1141.3900000000001</v>
      </c>
      <c r="F1445" s="42">
        <v>1680</v>
      </c>
      <c r="G1445" s="42">
        <v>0.68</v>
      </c>
      <c r="N1445" s="52">
        <f t="shared" si="56"/>
        <v>0.32096000000000002</v>
      </c>
      <c r="O1445" s="50"/>
      <c r="P1445" s="16">
        <f t="shared" si="55"/>
        <v>0</v>
      </c>
    </row>
    <row r="1446" spans="1:16" ht="11.85" customHeight="1" outlineLevel="2">
      <c r="A1446" s="14" t="s">
        <v>2344</v>
      </c>
      <c r="B1446" s="15" t="s">
        <v>2345</v>
      </c>
      <c r="C1446" s="15" t="s">
        <v>2470</v>
      </c>
      <c r="D1446" s="33" t="s">
        <v>3140</v>
      </c>
      <c r="E1446" s="42">
        <v>528.57000000000005</v>
      </c>
      <c r="F1446" s="42">
        <v>778</v>
      </c>
      <c r="G1446" s="42">
        <v>0.68</v>
      </c>
      <c r="N1446" s="52">
        <f t="shared" si="56"/>
        <v>0.32096000000000002</v>
      </c>
      <c r="O1446" s="50"/>
      <c r="P1446" s="16">
        <f t="shared" si="55"/>
        <v>0</v>
      </c>
    </row>
    <row r="1447" spans="1:16" ht="11.85" customHeight="1" outlineLevel="2">
      <c r="A1447" s="14" t="s">
        <v>2346</v>
      </c>
      <c r="B1447" s="15" t="s">
        <v>2347</v>
      </c>
      <c r="C1447" s="15" t="s">
        <v>2470</v>
      </c>
      <c r="D1447" s="33" t="s">
        <v>3140</v>
      </c>
      <c r="E1447" s="42">
        <v>8306.52</v>
      </c>
      <c r="F1447" s="42">
        <v>7490</v>
      </c>
      <c r="G1447" s="42">
        <v>1.1100000000000001</v>
      </c>
      <c r="N1447" s="52">
        <f t="shared" si="56"/>
        <v>0.52392000000000005</v>
      </c>
      <c r="O1447" s="50"/>
      <c r="P1447" s="16">
        <f t="shared" si="55"/>
        <v>0</v>
      </c>
    </row>
    <row r="1448" spans="1:16" ht="11.85" customHeight="1" outlineLevel="2">
      <c r="A1448" s="14" t="s">
        <v>2348</v>
      </c>
      <c r="B1448" s="15" t="s">
        <v>2349</v>
      </c>
      <c r="C1448" s="15" t="s">
        <v>2470</v>
      </c>
      <c r="D1448" s="33" t="s">
        <v>3140</v>
      </c>
      <c r="E1448" s="42">
        <v>505.35</v>
      </c>
      <c r="F1448" s="42">
        <v>60</v>
      </c>
      <c r="G1448" s="42">
        <v>8.42</v>
      </c>
      <c r="N1448" s="50">
        <f t="shared" si="56"/>
        <v>3.97424</v>
      </c>
      <c r="O1448" s="50"/>
      <c r="P1448" s="16">
        <f t="shared" si="55"/>
        <v>0</v>
      </c>
    </row>
    <row r="1449" spans="1:16" ht="11.85" customHeight="1" outlineLevel="2">
      <c r="A1449" s="14" t="s">
        <v>2344</v>
      </c>
      <c r="B1449" s="15" t="s">
        <v>798</v>
      </c>
      <c r="C1449" s="15" t="s">
        <v>2470</v>
      </c>
      <c r="D1449" s="33" t="s">
        <v>3140</v>
      </c>
      <c r="E1449" s="42">
        <v>1494.67</v>
      </c>
      <c r="F1449" s="42">
        <v>2200</v>
      </c>
      <c r="G1449" s="42">
        <v>0.68</v>
      </c>
      <c r="N1449" s="52">
        <f t="shared" si="56"/>
        <v>0.32096000000000002</v>
      </c>
      <c r="O1449" s="50"/>
      <c r="P1449" s="16">
        <f t="shared" si="55"/>
        <v>0</v>
      </c>
    </row>
    <row r="1450" spans="1:16" ht="11.85" customHeight="1" outlineLevel="2">
      <c r="A1450" s="14" t="s">
        <v>799</v>
      </c>
      <c r="B1450" s="15" t="s">
        <v>800</v>
      </c>
      <c r="C1450" s="15" t="s">
        <v>2470</v>
      </c>
      <c r="D1450" s="33" t="s">
        <v>3140</v>
      </c>
      <c r="E1450" s="42">
        <v>3220.14</v>
      </c>
      <c r="F1450" s="42">
        <v>5860</v>
      </c>
      <c r="G1450" s="42">
        <v>0.55000000000000004</v>
      </c>
      <c r="N1450" s="52">
        <f t="shared" si="56"/>
        <v>0.2596</v>
      </c>
      <c r="O1450" s="50"/>
      <c r="P1450" s="16">
        <f t="shared" si="55"/>
        <v>0</v>
      </c>
    </row>
    <row r="1451" spans="1:16" ht="11.85" customHeight="1" outlineLevel="2">
      <c r="A1451" s="14" t="s">
        <v>801</v>
      </c>
      <c r="B1451" s="15" t="s">
        <v>802</v>
      </c>
      <c r="C1451" s="15" t="s">
        <v>2470</v>
      </c>
      <c r="D1451" s="33" t="s">
        <v>3140</v>
      </c>
      <c r="E1451" s="42">
        <v>1348.8</v>
      </c>
      <c r="F1451" s="42">
        <v>4500</v>
      </c>
      <c r="G1451" s="42">
        <v>0.3</v>
      </c>
      <c r="N1451" s="52">
        <f t="shared" si="56"/>
        <v>0.1416</v>
      </c>
      <c r="O1451" s="50"/>
      <c r="P1451" s="16">
        <f t="shared" si="55"/>
        <v>0</v>
      </c>
    </row>
    <row r="1452" spans="1:16" ht="11.85" customHeight="1" outlineLevel="2">
      <c r="A1452" s="14" t="s">
        <v>803</v>
      </c>
      <c r="B1452" s="15" t="s">
        <v>804</v>
      </c>
      <c r="C1452" s="15" t="s">
        <v>2470</v>
      </c>
      <c r="D1452" s="33" t="s">
        <v>3140</v>
      </c>
      <c r="E1452" s="42">
        <v>1214.1199999999999</v>
      </c>
      <c r="F1452" s="42">
        <v>4340</v>
      </c>
      <c r="G1452" s="42">
        <v>0.28000000000000003</v>
      </c>
      <c r="N1452" s="52">
        <f t="shared" si="56"/>
        <v>0.13216000000000003</v>
      </c>
      <c r="O1452" s="50"/>
      <c r="P1452" s="16">
        <f t="shared" si="55"/>
        <v>0</v>
      </c>
    </row>
    <row r="1453" spans="1:16" ht="11.85" customHeight="1" outlineLevel="2">
      <c r="A1453" s="14" t="s">
        <v>805</v>
      </c>
      <c r="B1453" s="15" t="s">
        <v>806</v>
      </c>
      <c r="C1453" s="15" t="s">
        <v>2470</v>
      </c>
      <c r="D1453" s="33" t="s">
        <v>3140</v>
      </c>
      <c r="E1453" s="42">
        <v>2281.7199999999998</v>
      </c>
      <c r="F1453" s="42">
        <v>1015</v>
      </c>
      <c r="G1453" s="42">
        <v>2.25</v>
      </c>
      <c r="N1453" s="52">
        <f t="shared" si="56"/>
        <v>1.0620000000000001</v>
      </c>
      <c r="O1453" s="50"/>
      <c r="P1453" s="16">
        <f t="shared" si="55"/>
        <v>0</v>
      </c>
    </row>
    <row r="1454" spans="1:16" ht="11.85" customHeight="1" outlineLevel="2">
      <c r="A1454" s="14" t="s">
        <v>807</v>
      </c>
      <c r="B1454" s="15" t="s">
        <v>808</v>
      </c>
      <c r="C1454" s="15" t="s">
        <v>2470</v>
      </c>
      <c r="D1454" s="33" t="s">
        <v>3140</v>
      </c>
      <c r="E1454" s="42">
        <v>1228.9100000000001</v>
      </c>
      <c r="F1454" s="42">
        <v>4100</v>
      </c>
      <c r="G1454" s="42">
        <v>0.3</v>
      </c>
      <c r="N1454" s="52">
        <f t="shared" si="56"/>
        <v>0.1416</v>
      </c>
      <c r="O1454" s="50"/>
      <c r="P1454" s="16">
        <f t="shared" si="55"/>
        <v>0</v>
      </c>
    </row>
    <row r="1455" spans="1:16" ht="11.85" customHeight="1" outlineLevel="2">
      <c r="A1455" s="14" t="s">
        <v>809</v>
      </c>
      <c r="B1455" s="15" t="s">
        <v>810</v>
      </c>
      <c r="C1455" s="15" t="s">
        <v>2470</v>
      </c>
      <c r="D1455" s="33" t="s">
        <v>3140</v>
      </c>
      <c r="E1455" s="42">
        <v>7023.26</v>
      </c>
      <c r="F1455" s="42">
        <v>8270</v>
      </c>
      <c r="G1455" s="42">
        <v>0.85</v>
      </c>
      <c r="N1455" s="52">
        <f t="shared" si="56"/>
        <v>0.4012</v>
      </c>
      <c r="O1455" s="50"/>
      <c r="P1455" s="16">
        <f t="shared" si="55"/>
        <v>0</v>
      </c>
    </row>
    <row r="1456" spans="1:16" ht="11.85" customHeight="1" outlineLevel="2">
      <c r="A1456" s="14" t="s">
        <v>811</v>
      </c>
      <c r="B1456" s="15" t="s">
        <v>812</v>
      </c>
      <c r="C1456" s="15" t="s">
        <v>2470</v>
      </c>
      <c r="D1456" s="33" t="s">
        <v>3140</v>
      </c>
      <c r="E1456" s="42">
        <v>888.41</v>
      </c>
      <c r="F1456" s="42">
        <v>312</v>
      </c>
      <c r="G1456" s="42">
        <v>2.85</v>
      </c>
      <c r="N1456" s="52">
        <f t="shared" si="56"/>
        <v>1.3452000000000002</v>
      </c>
      <c r="O1456" s="50"/>
      <c r="P1456" s="16">
        <f t="shared" si="55"/>
        <v>0</v>
      </c>
    </row>
    <row r="1457" spans="1:16" ht="11.85" customHeight="1" outlineLevel="2">
      <c r="A1457" s="14" t="s">
        <v>813</v>
      </c>
      <c r="B1457" s="15" t="s">
        <v>814</v>
      </c>
      <c r="C1457" s="15" t="s">
        <v>2470</v>
      </c>
      <c r="D1457" s="33" t="s">
        <v>3140</v>
      </c>
      <c r="E1457" s="42">
        <v>2736.57</v>
      </c>
      <c r="F1457" s="42">
        <v>1100</v>
      </c>
      <c r="G1457" s="42">
        <v>2.4900000000000002</v>
      </c>
      <c r="N1457" s="52">
        <f t="shared" si="56"/>
        <v>1.1752800000000001</v>
      </c>
      <c r="O1457" s="50"/>
      <c r="P1457" s="16">
        <f t="shared" si="55"/>
        <v>0</v>
      </c>
    </row>
    <row r="1458" spans="1:16" ht="11.85" customHeight="1" outlineLevel="2">
      <c r="A1458" s="14" t="s">
        <v>815</v>
      </c>
      <c r="B1458" s="15" t="s">
        <v>816</v>
      </c>
      <c r="C1458" s="15" t="s">
        <v>2470</v>
      </c>
      <c r="D1458" s="33" t="s">
        <v>3140</v>
      </c>
      <c r="E1458" s="42">
        <v>1627.8</v>
      </c>
      <c r="F1458" s="42">
        <v>95</v>
      </c>
      <c r="G1458" s="42">
        <v>17.13</v>
      </c>
      <c r="N1458" s="50">
        <f t="shared" si="56"/>
        <v>8.0853599999999997</v>
      </c>
      <c r="O1458" s="50"/>
      <c r="P1458" s="16">
        <f t="shared" si="55"/>
        <v>0</v>
      </c>
    </row>
    <row r="1459" spans="1:16" ht="11.85" customHeight="1" outlineLevel="2">
      <c r="A1459" s="14" t="s">
        <v>2561</v>
      </c>
      <c r="B1459" s="15" t="s">
        <v>2562</v>
      </c>
      <c r="C1459" s="15" t="s">
        <v>2470</v>
      </c>
      <c r="D1459" s="33" t="s">
        <v>3140</v>
      </c>
      <c r="E1459" s="42">
        <v>554.30999999999995</v>
      </c>
      <c r="F1459" s="42">
        <v>190</v>
      </c>
      <c r="G1459" s="42">
        <v>2.92</v>
      </c>
      <c r="N1459" s="52">
        <f t="shared" si="56"/>
        <v>1.3782399999999999</v>
      </c>
      <c r="O1459" s="50"/>
      <c r="P1459" s="16">
        <f t="shared" si="55"/>
        <v>0</v>
      </c>
    </row>
    <row r="1460" spans="1:16" ht="11.85" customHeight="1" outlineLevel="2">
      <c r="A1460" s="14" t="s">
        <v>2563</v>
      </c>
      <c r="B1460" s="15" t="s">
        <v>2564</v>
      </c>
      <c r="C1460" s="15" t="s">
        <v>2470</v>
      </c>
      <c r="D1460" s="33" t="s">
        <v>3140</v>
      </c>
      <c r="E1460" s="42">
        <v>917.19</v>
      </c>
      <c r="F1460" s="42">
        <v>1350</v>
      </c>
      <c r="G1460" s="42">
        <v>0.68</v>
      </c>
      <c r="N1460" s="52">
        <f t="shared" si="56"/>
        <v>0.32096000000000002</v>
      </c>
      <c r="O1460" s="50"/>
      <c r="P1460" s="16">
        <f t="shared" si="55"/>
        <v>0</v>
      </c>
    </row>
    <row r="1461" spans="1:16" ht="11.85" customHeight="1" outlineLevel="2">
      <c r="A1461" s="14" t="s">
        <v>2565</v>
      </c>
      <c r="B1461" s="15" t="s">
        <v>2566</v>
      </c>
      <c r="C1461" s="15" t="s">
        <v>2470</v>
      </c>
      <c r="D1461" s="33" t="s">
        <v>3140</v>
      </c>
      <c r="E1461" s="42">
        <v>1874.34</v>
      </c>
      <c r="F1461" s="42">
        <v>1400</v>
      </c>
      <c r="G1461" s="42">
        <v>1.34</v>
      </c>
      <c r="N1461" s="52">
        <f t="shared" si="56"/>
        <v>0.63248000000000004</v>
      </c>
      <c r="O1461" s="50"/>
      <c r="P1461" s="16">
        <f t="shared" si="55"/>
        <v>0</v>
      </c>
    </row>
    <row r="1462" spans="1:16" ht="11.85" customHeight="1" outlineLevel="2">
      <c r="A1462" s="14" t="s">
        <v>2567</v>
      </c>
      <c r="B1462" s="15" t="s">
        <v>2568</v>
      </c>
      <c r="C1462" s="15" t="s">
        <v>2470</v>
      </c>
      <c r="D1462" s="33" t="s">
        <v>3140</v>
      </c>
      <c r="E1462" s="42">
        <v>3678.33</v>
      </c>
      <c r="F1462" s="42">
        <v>885</v>
      </c>
      <c r="G1462" s="42">
        <v>4.16</v>
      </c>
      <c r="N1462" s="50">
        <f t="shared" si="56"/>
        <v>1.9635200000000002</v>
      </c>
      <c r="O1462" s="50"/>
      <c r="P1462" s="16">
        <f t="shared" si="55"/>
        <v>0</v>
      </c>
    </row>
    <row r="1463" spans="1:16" ht="11.85" customHeight="1" outlineLevel="2">
      <c r="A1463" s="14" t="s">
        <v>2569</v>
      </c>
      <c r="B1463" s="15" t="s">
        <v>2570</v>
      </c>
      <c r="C1463" s="15" t="s">
        <v>2470</v>
      </c>
      <c r="D1463" s="33" t="s">
        <v>3140</v>
      </c>
      <c r="E1463" s="42">
        <v>720.16</v>
      </c>
      <c r="F1463" s="42">
        <v>1060</v>
      </c>
      <c r="G1463" s="42">
        <v>0.68</v>
      </c>
      <c r="N1463" s="52">
        <f t="shared" si="56"/>
        <v>0.32096000000000002</v>
      </c>
      <c r="O1463" s="50"/>
      <c r="P1463" s="16">
        <f t="shared" si="55"/>
        <v>0</v>
      </c>
    </row>
    <row r="1464" spans="1:16" ht="11.85" customHeight="1" outlineLevel="2">
      <c r="A1464" s="14" t="s">
        <v>2571</v>
      </c>
      <c r="B1464" s="15" t="s">
        <v>2572</v>
      </c>
      <c r="C1464" s="15" t="s">
        <v>2470</v>
      </c>
      <c r="D1464" s="33" t="s">
        <v>3140</v>
      </c>
      <c r="E1464" s="42">
        <v>5680.79</v>
      </c>
      <c r="F1464" s="42">
        <v>954</v>
      </c>
      <c r="G1464" s="42">
        <v>5.95</v>
      </c>
      <c r="N1464" s="50">
        <f t="shared" si="56"/>
        <v>2.8084000000000002</v>
      </c>
      <c r="O1464" s="50"/>
      <c r="P1464" s="16">
        <f t="shared" si="55"/>
        <v>0</v>
      </c>
    </row>
    <row r="1465" spans="1:16" ht="11.85" customHeight="1" outlineLevel="2">
      <c r="A1465" s="14" t="s">
        <v>2573</v>
      </c>
      <c r="B1465" s="15" t="s">
        <v>2574</v>
      </c>
      <c r="C1465" s="15" t="s">
        <v>2470</v>
      </c>
      <c r="D1465" s="33" t="s">
        <v>3140</v>
      </c>
      <c r="E1465" s="42">
        <v>8928.89</v>
      </c>
      <c r="F1465" s="42">
        <v>2358</v>
      </c>
      <c r="G1465" s="42">
        <v>3.79</v>
      </c>
      <c r="N1465" s="50">
        <f t="shared" si="56"/>
        <v>1.78888</v>
      </c>
      <c r="O1465" s="50"/>
      <c r="P1465" s="16">
        <f t="shared" si="55"/>
        <v>0</v>
      </c>
    </row>
    <row r="1466" spans="1:16" ht="11.85" customHeight="1" outlineLevel="2">
      <c r="A1466" s="14" t="s">
        <v>2575</v>
      </c>
      <c r="B1466" s="15" t="s">
        <v>2576</v>
      </c>
      <c r="C1466" s="15" t="s">
        <v>2470</v>
      </c>
      <c r="D1466" s="33" t="s">
        <v>3140</v>
      </c>
      <c r="E1466" s="42">
        <v>1278.06</v>
      </c>
      <c r="F1466" s="42">
        <v>20</v>
      </c>
      <c r="G1466" s="42">
        <v>63.9</v>
      </c>
      <c r="L1466" s="3">
        <v>37.700000000000003</v>
      </c>
      <c r="N1466" s="50">
        <f t="shared" si="56"/>
        <v>30.160800000000002</v>
      </c>
      <c r="O1466" s="50"/>
      <c r="P1466" s="16">
        <f t="shared" si="55"/>
        <v>37.700000000000003</v>
      </c>
    </row>
    <row r="1467" spans="1:16" ht="11.85" customHeight="1" outlineLevel="2">
      <c r="A1467" s="14" t="s">
        <v>2577</v>
      </c>
      <c r="B1467" s="15" t="s">
        <v>2578</v>
      </c>
      <c r="C1467" s="15" t="s">
        <v>2470</v>
      </c>
      <c r="D1467" s="33" t="s">
        <v>3140</v>
      </c>
      <c r="E1467" s="42">
        <v>3673.14</v>
      </c>
      <c r="F1467" s="42">
        <v>4040</v>
      </c>
      <c r="G1467" s="42">
        <v>0.91</v>
      </c>
      <c r="N1467" s="52">
        <f t="shared" si="56"/>
        <v>0.42952000000000007</v>
      </c>
      <c r="O1467" s="50"/>
      <c r="P1467" s="16">
        <f t="shared" si="55"/>
        <v>0</v>
      </c>
    </row>
    <row r="1468" spans="1:16" ht="11.85" customHeight="1" outlineLevel="2">
      <c r="A1468" s="14" t="s">
        <v>2579</v>
      </c>
      <c r="B1468" s="15" t="s">
        <v>2580</v>
      </c>
      <c r="C1468" s="15" t="s">
        <v>2470</v>
      </c>
      <c r="D1468" s="33" t="s">
        <v>3140</v>
      </c>
      <c r="E1468" s="42">
        <v>81242.83</v>
      </c>
      <c r="F1468" s="42">
        <v>1300</v>
      </c>
      <c r="G1468" s="42">
        <v>62.49</v>
      </c>
      <c r="N1468" s="50">
        <f t="shared" si="56"/>
        <v>29.495279999999998</v>
      </c>
      <c r="O1468" s="50"/>
      <c r="P1468" s="16">
        <f t="shared" si="55"/>
        <v>0</v>
      </c>
    </row>
    <row r="1469" spans="1:16" ht="11.85" customHeight="1" outlineLevel="2">
      <c r="A1469" s="14" t="s">
        <v>2581</v>
      </c>
      <c r="B1469" s="15" t="s">
        <v>2582</v>
      </c>
      <c r="C1469" s="15" t="s">
        <v>2470</v>
      </c>
      <c r="D1469" s="33" t="s">
        <v>3140</v>
      </c>
      <c r="E1469" s="42">
        <v>1408.65</v>
      </c>
      <c r="F1469" s="42">
        <v>230</v>
      </c>
      <c r="G1469" s="42">
        <v>6.12</v>
      </c>
      <c r="N1469" s="50">
        <f t="shared" si="56"/>
        <v>2.8886400000000001</v>
      </c>
      <c r="O1469" s="50"/>
      <c r="P1469" s="16">
        <f t="shared" si="55"/>
        <v>0</v>
      </c>
    </row>
    <row r="1470" spans="1:16" ht="11.85" customHeight="1" outlineLevel="2">
      <c r="A1470" s="14" t="s">
        <v>2583</v>
      </c>
      <c r="B1470" s="15" t="s">
        <v>2584</v>
      </c>
      <c r="C1470" s="15" t="s">
        <v>2470</v>
      </c>
      <c r="D1470" s="33" t="s">
        <v>3140</v>
      </c>
      <c r="E1470" s="42">
        <v>550.30999999999995</v>
      </c>
      <c r="F1470" s="42">
        <v>340</v>
      </c>
      <c r="G1470" s="42">
        <v>1.62</v>
      </c>
      <c r="N1470" s="52">
        <f t="shared" si="56"/>
        <v>0.76463999999999999</v>
      </c>
      <c r="O1470" s="50"/>
      <c r="P1470" s="16">
        <f t="shared" si="55"/>
        <v>0</v>
      </c>
    </row>
    <row r="1471" spans="1:16" ht="11.85" customHeight="1" outlineLevel="2">
      <c r="A1471" s="14" t="s">
        <v>2356</v>
      </c>
      <c r="B1471" s="15" t="s">
        <v>2585</v>
      </c>
      <c r="C1471" s="15" t="s">
        <v>2470</v>
      </c>
      <c r="D1471" s="33" t="s">
        <v>3140</v>
      </c>
      <c r="E1471" s="42">
        <v>5314.88</v>
      </c>
      <c r="F1471" s="42">
        <v>930</v>
      </c>
      <c r="G1471" s="42">
        <v>5.71</v>
      </c>
      <c r="N1471" s="50">
        <f t="shared" si="56"/>
        <v>2.6951200000000002</v>
      </c>
      <c r="O1471" s="50"/>
      <c r="P1471" s="16">
        <f t="shared" si="55"/>
        <v>0</v>
      </c>
    </row>
    <row r="1472" spans="1:16" ht="11.85" customHeight="1" outlineLevel="2">
      <c r="A1472" s="14" t="s">
        <v>3197</v>
      </c>
      <c r="B1472" s="15" t="s">
        <v>2586</v>
      </c>
      <c r="C1472" s="15" t="s">
        <v>2470</v>
      </c>
      <c r="D1472" s="33" t="s">
        <v>3140</v>
      </c>
      <c r="E1472" s="42">
        <v>1468.7</v>
      </c>
      <c r="F1472" s="42">
        <v>3000</v>
      </c>
      <c r="G1472" s="42">
        <v>0.49</v>
      </c>
      <c r="N1472" s="52">
        <f t="shared" si="56"/>
        <v>0.23127999999999999</v>
      </c>
      <c r="O1472" s="50"/>
      <c r="P1472" s="16">
        <f t="shared" si="55"/>
        <v>0</v>
      </c>
    </row>
    <row r="1473" spans="1:16" ht="11.85" customHeight="1" outlineLevel="2">
      <c r="A1473" s="14" t="s">
        <v>2587</v>
      </c>
      <c r="B1473" s="15" t="s">
        <v>2588</v>
      </c>
      <c r="C1473" s="15" t="s">
        <v>2470</v>
      </c>
      <c r="D1473" s="33" t="s">
        <v>3140</v>
      </c>
      <c r="E1473" s="42">
        <v>1915.9</v>
      </c>
      <c r="F1473" s="42">
        <v>2820</v>
      </c>
      <c r="G1473" s="42">
        <v>0.68</v>
      </c>
      <c r="N1473" s="52">
        <f t="shared" si="56"/>
        <v>0.32096000000000002</v>
      </c>
      <c r="O1473" s="50"/>
      <c r="P1473" s="16">
        <f t="shared" si="55"/>
        <v>0</v>
      </c>
    </row>
    <row r="1474" spans="1:16" ht="11.85" customHeight="1" outlineLevel="2">
      <c r="A1474" s="14" t="s">
        <v>2589</v>
      </c>
      <c r="B1474" s="15" t="s">
        <v>2590</v>
      </c>
      <c r="C1474" s="15" t="s">
        <v>2470</v>
      </c>
      <c r="D1474" s="33" t="s">
        <v>3140</v>
      </c>
      <c r="E1474" s="42">
        <v>12653.76</v>
      </c>
      <c r="F1474" s="42">
        <v>850</v>
      </c>
      <c r="G1474" s="42">
        <v>14.89</v>
      </c>
      <c r="N1474" s="50">
        <f t="shared" si="56"/>
        <v>7.0280800000000001</v>
      </c>
      <c r="O1474" s="50"/>
      <c r="P1474" s="16">
        <f t="shared" si="55"/>
        <v>0</v>
      </c>
    </row>
    <row r="1475" spans="1:16" ht="22.35" customHeight="1" outlineLevel="2">
      <c r="A1475" s="14" t="s">
        <v>2591</v>
      </c>
      <c r="B1475" s="15" t="s">
        <v>2592</v>
      </c>
      <c r="C1475" s="15" t="s">
        <v>2470</v>
      </c>
      <c r="D1475" s="33" t="s">
        <v>3140</v>
      </c>
      <c r="E1475" s="42">
        <v>3705.51</v>
      </c>
      <c r="F1475" s="42">
        <v>9760</v>
      </c>
      <c r="G1475" s="42">
        <v>0.38</v>
      </c>
      <c r="N1475" s="50">
        <f t="shared" si="56"/>
        <v>0.17935999999999999</v>
      </c>
      <c r="O1475" s="50"/>
      <c r="P1475" s="16">
        <f t="shared" si="55"/>
        <v>0</v>
      </c>
    </row>
    <row r="1476" spans="1:16" ht="11.85" customHeight="1" outlineLevel="2">
      <c r="A1476" s="14" t="s">
        <v>1083</v>
      </c>
      <c r="B1476" s="15" t="s">
        <v>1084</v>
      </c>
      <c r="C1476" s="15" t="s">
        <v>2470</v>
      </c>
      <c r="D1476" s="33" t="s">
        <v>3140</v>
      </c>
      <c r="E1476" s="42">
        <v>646.95000000000005</v>
      </c>
      <c r="F1476" s="42">
        <v>71</v>
      </c>
      <c r="G1476" s="42">
        <v>9.11</v>
      </c>
      <c r="L1476" s="18">
        <v>5.4</v>
      </c>
      <c r="N1476" s="52">
        <f t="shared" si="56"/>
        <v>4.2999199999999993</v>
      </c>
      <c r="O1476" s="50"/>
      <c r="P1476" s="16">
        <f t="shared" si="55"/>
        <v>5.4</v>
      </c>
    </row>
    <row r="1477" spans="1:16" ht="11.85" customHeight="1" outlineLevel="2">
      <c r="A1477" s="14" t="s">
        <v>1085</v>
      </c>
      <c r="B1477" s="15" t="s">
        <v>1086</v>
      </c>
      <c r="C1477" s="15" t="s">
        <v>2470</v>
      </c>
      <c r="D1477" s="33" t="s">
        <v>3140</v>
      </c>
      <c r="E1477" s="42">
        <v>2394.27</v>
      </c>
      <c r="F1477" s="42">
        <v>120</v>
      </c>
      <c r="G1477" s="42">
        <v>19.95</v>
      </c>
      <c r="L1477" s="3">
        <v>11.8</v>
      </c>
      <c r="N1477" s="50">
        <f t="shared" si="56"/>
        <v>9.4163999999999994</v>
      </c>
      <c r="O1477" s="50"/>
      <c r="P1477" s="16">
        <f t="shared" si="55"/>
        <v>11.8</v>
      </c>
    </row>
    <row r="1478" spans="1:16" ht="11.85" customHeight="1" outlineLevel="2">
      <c r="A1478" s="14" t="s">
        <v>1087</v>
      </c>
      <c r="B1478" s="15" t="s">
        <v>1088</v>
      </c>
      <c r="C1478" s="15" t="s">
        <v>2470</v>
      </c>
      <c r="D1478" s="33" t="s">
        <v>3140</v>
      </c>
      <c r="E1478" s="42">
        <v>4358.43</v>
      </c>
      <c r="F1478" s="42">
        <v>370</v>
      </c>
      <c r="G1478" s="42">
        <v>11.78</v>
      </c>
      <c r="L1478" s="3">
        <v>7</v>
      </c>
      <c r="N1478" s="50">
        <f t="shared" si="56"/>
        <v>5.5601599999999998</v>
      </c>
      <c r="O1478" s="50"/>
      <c r="P1478" s="16">
        <f t="shared" si="55"/>
        <v>7</v>
      </c>
    </row>
    <row r="1479" spans="1:16" ht="11.85" customHeight="1" outlineLevel="2">
      <c r="A1479" s="14" t="s">
        <v>1089</v>
      </c>
      <c r="B1479" s="15" t="s">
        <v>1090</v>
      </c>
      <c r="C1479" s="15" t="s">
        <v>2470</v>
      </c>
      <c r="D1479" s="33" t="s">
        <v>3140</v>
      </c>
      <c r="E1479" s="42">
        <v>1621.56</v>
      </c>
      <c r="F1479" s="42">
        <v>100</v>
      </c>
      <c r="G1479" s="42">
        <v>16.22</v>
      </c>
      <c r="L1479" s="19">
        <v>9.5</v>
      </c>
      <c r="N1479" s="50">
        <f t="shared" si="56"/>
        <v>7.6558399999999995</v>
      </c>
      <c r="O1479" s="50"/>
      <c r="P1479" s="16">
        <f t="shared" si="55"/>
        <v>9.5</v>
      </c>
    </row>
    <row r="1480" spans="1:16" ht="11.85" customHeight="1" outlineLevel="2">
      <c r="A1480" s="14" t="s">
        <v>1091</v>
      </c>
      <c r="B1480" s="15" t="s">
        <v>2422</v>
      </c>
      <c r="C1480" s="15" t="s">
        <v>2470</v>
      </c>
      <c r="D1480" s="33" t="s">
        <v>3140</v>
      </c>
      <c r="E1480" s="42">
        <v>2044.78</v>
      </c>
      <c r="F1480" s="42">
        <v>540</v>
      </c>
      <c r="G1480" s="42">
        <v>3.79</v>
      </c>
      <c r="N1480" s="50">
        <f t="shared" si="56"/>
        <v>1.78888</v>
      </c>
      <c r="O1480" s="50"/>
      <c r="P1480" s="16">
        <f t="shared" si="55"/>
        <v>0</v>
      </c>
    </row>
    <row r="1481" spans="1:16" ht="11.85" customHeight="1" outlineLevel="2">
      <c r="A1481" s="14" t="s">
        <v>2423</v>
      </c>
      <c r="B1481" s="15" t="s">
        <v>2424</v>
      </c>
      <c r="C1481" s="15" t="s">
        <v>2470</v>
      </c>
      <c r="D1481" s="33" t="s">
        <v>3140</v>
      </c>
      <c r="E1481" s="42">
        <v>1299.3499999999999</v>
      </c>
      <c r="F1481" s="42">
        <v>450</v>
      </c>
      <c r="G1481" s="42">
        <v>2.89</v>
      </c>
      <c r="N1481" s="52">
        <f t="shared" si="56"/>
        <v>1.3640800000000002</v>
      </c>
      <c r="O1481" s="50"/>
      <c r="P1481" s="16">
        <f t="shared" si="55"/>
        <v>0</v>
      </c>
    </row>
    <row r="1482" spans="1:16" ht="11.85" customHeight="1" outlineLevel="2">
      <c r="A1482" s="14" t="s">
        <v>2593</v>
      </c>
      <c r="B1482" s="15" t="s">
        <v>2594</v>
      </c>
      <c r="C1482" s="15" t="s">
        <v>2470</v>
      </c>
      <c r="D1482" s="33" t="s">
        <v>3140</v>
      </c>
      <c r="E1482" s="42">
        <v>1562.61</v>
      </c>
      <c r="F1482" s="42">
        <v>50</v>
      </c>
      <c r="G1482" s="42">
        <v>31.25</v>
      </c>
      <c r="N1482" s="50">
        <f t="shared" si="56"/>
        <v>14.75</v>
      </c>
      <c r="O1482" s="50"/>
      <c r="P1482" s="16">
        <f t="shared" ref="P1482:P1525" si="57">SUM(I1482:M1482)</f>
        <v>0</v>
      </c>
    </row>
    <row r="1483" spans="1:16" ht="11.85" customHeight="1" outlineLevel="2">
      <c r="A1483" s="14" t="s">
        <v>2595</v>
      </c>
      <c r="B1483" s="15" t="s">
        <v>2596</v>
      </c>
      <c r="C1483" s="15" t="s">
        <v>2470</v>
      </c>
      <c r="D1483" s="33" t="s">
        <v>3140</v>
      </c>
      <c r="E1483" s="42">
        <v>7401.43</v>
      </c>
      <c r="F1483" s="42">
        <v>400</v>
      </c>
      <c r="G1483" s="42">
        <v>18.5</v>
      </c>
      <c r="L1483" s="20">
        <v>10.5</v>
      </c>
      <c r="N1483" s="50">
        <f t="shared" si="56"/>
        <v>8.7319999999999993</v>
      </c>
      <c r="O1483" s="50"/>
      <c r="P1483" s="16">
        <f t="shared" si="57"/>
        <v>10.5</v>
      </c>
    </row>
    <row r="1484" spans="1:16" ht="11.85" customHeight="1" outlineLevel="2">
      <c r="A1484" s="14" t="s">
        <v>2597</v>
      </c>
      <c r="B1484" s="15" t="s">
        <v>2598</v>
      </c>
      <c r="C1484" s="15" t="s">
        <v>2470</v>
      </c>
      <c r="D1484" s="33" t="s">
        <v>3140</v>
      </c>
      <c r="E1484" s="42">
        <v>18430.63</v>
      </c>
      <c r="F1484" s="42">
        <v>1300</v>
      </c>
      <c r="G1484" s="42">
        <v>14.18</v>
      </c>
      <c r="L1484" s="20">
        <v>8.4</v>
      </c>
      <c r="N1484" s="50">
        <f t="shared" si="56"/>
        <v>6.6929599999999994</v>
      </c>
      <c r="O1484" s="50"/>
      <c r="P1484" s="16">
        <f t="shared" si="57"/>
        <v>8.4</v>
      </c>
    </row>
    <row r="1485" spans="1:16" ht="11.85" customHeight="1" outlineLevel="2">
      <c r="A1485" s="14" t="s">
        <v>2599</v>
      </c>
      <c r="B1485" s="15" t="s">
        <v>2600</v>
      </c>
      <c r="C1485" s="15" t="s">
        <v>2470</v>
      </c>
      <c r="D1485" s="33" t="s">
        <v>3140</v>
      </c>
      <c r="E1485" s="42">
        <v>3195.16</v>
      </c>
      <c r="F1485" s="42">
        <v>50</v>
      </c>
      <c r="G1485" s="42">
        <v>63.9</v>
      </c>
      <c r="L1485" s="20">
        <v>37</v>
      </c>
      <c r="N1485" s="50">
        <f t="shared" si="56"/>
        <v>30.160800000000002</v>
      </c>
      <c r="O1485" s="50"/>
      <c r="P1485" s="16">
        <f t="shared" si="57"/>
        <v>37</v>
      </c>
    </row>
    <row r="1486" spans="1:16" ht="11.85" customHeight="1" outlineLevel="2">
      <c r="A1486" s="14" t="s">
        <v>2601</v>
      </c>
      <c r="B1486" s="15" t="s">
        <v>2602</v>
      </c>
      <c r="C1486" s="15" t="s">
        <v>2470</v>
      </c>
      <c r="D1486" s="33" t="s">
        <v>3140</v>
      </c>
      <c r="E1486" s="42">
        <v>9729.36</v>
      </c>
      <c r="F1486" s="42">
        <v>600</v>
      </c>
      <c r="G1486" s="42">
        <v>16.22</v>
      </c>
      <c r="L1486" s="20">
        <v>9.5</v>
      </c>
      <c r="N1486" s="50">
        <f t="shared" si="56"/>
        <v>7.6558399999999995</v>
      </c>
      <c r="O1486" s="50"/>
      <c r="P1486" s="16">
        <f t="shared" si="57"/>
        <v>9.5</v>
      </c>
    </row>
    <row r="1487" spans="1:16" ht="11.85" customHeight="1" outlineLevel="2">
      <c r="A1487" s="14" t="s">
        <v>2603</v>
      </c>
      <c r="B1487" s="15" t="s">
        <v>2604</v>
      </c>
      <c r="C1487" s="15" t="s">
        <v>2470</v>
      </c>
      <c r="D1487" s="33" t="s">
        <v>3140</v>
      </c>
      <c r="E1487" s="42">
        <v>18430.63</v>
      </c>
      <c r="F1487" s="42">
        <v>1300</v>
      </c>
      <c r="G1487" s="42">
        <v>14.18</v>
      </c>
      <c r="N1487" s="50">
        <f t="shared" si="56"/>
        <v>6.6929599999999994</v>
      </c>
      <c r="O1487" s="50"/>
      <c r="P1487" s="16">
        <f t="shared" si="57"/>
        <v>0</v>
      </c>
    </row>
    <row r="1488" spans="1:16" ht="11.85" customHeight="1" outlineLevel="2">
      <c r="A1488" s="14" t="s">
        <v>2605</v>
      </c>
      <c r="B1488" s="15" t="s">
        <v>2606</v>
      </c>
      <c r="C1488" s="15" t="s">
        <v>2470</v>
      </c>
      <c r="D1488" s="33" t="s">
        <v>3140</v>
      </c>
      <c r="E1488" s="42">
        <v>687.89</v>
      </c>
      <c r="F1488" s="42">
        <v>1350</v>
      </c>
      <c r="G1488" s="42">
        <v>0.51</v>
      </c>
      <c r="N1488" s="52">
        <f t="shared" si="56"/>
        <v>0.24072000000000002</v>
      </c>
      <c r="O1488" s="50"/>
      <c r="P1488" s="16">
        <f t="shared" si="57"/>
        <v>0</v>
      </c>
    </row>
    <row r="1489" spans="1:16" ht="11.85" customHeight="1" outlineLevel="2">
      <c r="A1489" s="14" t="s">
        <v>2607</v>
      </c>
      <c r="B1489" s="15" t="s">
        <v>2608</v>
      </c>
      <c r="C1489" s="15" t="s">
        <v>2470</v>
      </c>
      <c r="D1489" s="33" t="s">
        <v>3140</v>
      </c>
      <c r="E1489" s="42">
        <v>5563.06</v>
      </c>
      <c r="F1489" s="42">
        <v>1600</v>
      </c>
      <c r="G1489" s="42">
        <v>3.48</v>
      </c>
      <c r="N1489" s="50">
        <f t="shared" si="56"/>
        <v>1.64256</v>
      </c>
      <c r="O1489" s="50"/>
      <c r="P1489" s="16">
        <f t="shared" si="57"/>
        <v>0</v>
      </c>
    </row>
    <row r="1490" spans="1:16" ht="11.85" customHeight="1" outlineLevel="2">
      <c r="A1490" s="14" t="s">
        <v>2609</v>
      </c>
      <c r="B1490" s="15" t="s">
        <v>2610</v>
      </c>
      <c r="C1490" s="15" t="s">
        <v>2470</v>
      </c>
      <c r="D1490" s="33" t="s">
        <v>3140</v>
      </c>
      <c r="E1490" s="42">
        <v>1606.57</v>
      </c>
      <c r="F1490" s="42">
        <v>2400</v>
      </c>
      <c r="G1490" s="42">
        <v>0.67</v>
      </c>
      <c r="N1490" s="52">
        <f t="shared" si="56"/>
        <v>0.31624000000000002</v>
      </c>
      <c r="O1490" s="50"/>
      <c r="P1490" s="16">
        <f t="shared" si="57"/>
        <v>0</v>
      </c>
    </row>
    <row r="1491" spans="1:16" ht="11.85" customHeight="1" outlineLevel="2">
      <c r="A1491" s="14" t="s">
        <v>2611</v>
      </c>
      <c r="B1491" s="15" t="s">
        <v>2612</v>
      </c>
      <c r="C1491" s="15" t="s">
        <v>2470</v>
      </c>
      <c r="D1491" s="33" t="s">
        <v>3140</v>
      </c>
      <c r="E1491" s="42">
        <v>504.45</v>
      </c>
      <c r="F1491" s="42">
        <v>330</v>
      </c>
      <c r="G1491" s="42">
        <v>1.53</v>
      </c>
      <c r="N1491" s="52">
        <f t="shared" si="56"/>
        <v>0.72216000000000002</v>
      </c>
      <c r="O1491" s="50"/>
      <c r="P1491" s="16">
        <f t="shared" si="57"/>
        <v>0</v>
      </c>
    </row>
    <row r="1492" spans="1:16" ht="11.85" customHeight="1" outlineLevel="2">
      <c r="A1492" s="14" t="s">
        <v>2342</v>
      </c>
      <c r="B1492" s="15" t="s">
        <v>2613</v>
      </c>
      <c r="C1492" s="15" t="s">
        <v>2470</v>
      </c>
      <c r="D1492" s="33" t="s">
        <v>3140</v>
      </c>
      <c r="E1492" s="42">
        <v>1637.35</v>
      </c>
      <c r="F1492" s="42">
        <v>2410</v>
      </c>
      <c r="G1492" s="42">
        <v>0.68</v>
      </c>
      <c r="N1492" s="52">
        <f t="shared" si="56"/>
        <v>0.32096000000000002</v>
      </c>
      <c r="O1492" s="50"/>
      <c r="P1492" s="16">
        <f t="shared" si="57"/>
        <v>0</v>
      </c>
    </row>
    <row r="1493" spans="1:16" ht="11.85" customHeight="1" outlineLevel="2">
      <c r="A1493" s="14" t="s">
        <v>2614</v>
      </c>
      <c r="B1493" s="15" t="s">
        <v>2615</v>
      </c>
      <c r="C1493" s="15" t="s">
        <v>2470</v>
      </c>
      <c r="D1493" s="33" t="s">
        <v>3140</v>
      </c>
      <c r="E1493" s="42">
        <v>659.41</v>
      </c>
      <c r="F1493" s="42">
        <v>2200</v>
      </c>
      <c r="G1493" s="42">
        <v>0.3</v>
      </c>
      <c r="N1493" s="52">
        <f t="shared" si="56"/>
        <v>0.1416</v>
      </c>
      <c r="O1493" s="50"/>
      <c r="P1493" s="16">
        <f t="shared" si="57"/>
        <v>0</v>
      </c>
    </row>
    <row r="1494" spans="1:16" ht="11.85" customHeight="1" outlineLevel="2">
      <c r="A1494" s="14" t="s">
        <v>2616</v>
      </c>
      <c r="B1494" s="15" t="s">
        <v>2617</v>
      </c>
      <c r="C1494" s="15" t="s">
        <v>2470</v>
      </c>
      <c r="D1494" s="33" t="s">
        <v>3140</v>
      </c>
      <c r="E1494" s="42">
        <v>1951.27</v>
      </c>
      <c r="F1494" s="42">
        <v>300</v>
      </c>
      <c r="G1494" s="42">
        <v>6.5</v>
      </c>
      <c r="N1494" s="50">
        <f t="shared" si="56"/>
        <v>3.0680000000000001</v>
      </c>
      <c r="O1494" s="50"/>
      <c r="P1494" s="16">
        <f t="shared" si="57"/>
        <v>0</v>
      </c>
    </row>
    <row r="1495" spans="1:16" ht="11.85" customHeight="1" outlineLevel="2">
      <c r="A1495" s="14" t="s">
        <v>2618</v>
      </c>
      <c r="B1495" s="15" t="s">
        <v>2619</v>
      </c>
      <c r="C1495" s="15" t="s">
        <v>2470</v>
      </c>
      <c r="D1495" s="33" t="s">
        <v>3140</v>
      </c>
      <c r="E1495" s="42">
        <v>809.28</v>
      </c>
      <c r="F1495" s="42">
        <v>4500</v>
      </c>
      <c r="G1495" s="42">
        <v>0.18</v>
      </c>
      <c r="N1495" s="52">
        <f t="shared" si="56"/>
        <v>8.4959999999999994E-2</v>
      </c>
      <c r="O1495" s="50"/>
      <c r="P1495" s="16">
        <f t="shared" si="57"/>
        <v>0</v>
      </c>
    </row>
    <row r="1496" spans="1:16" ht="11.85" customHeight="1" outlineLevel="2">
      <c r="A1496" s="14" t="s">
        <v>2620</v>
      </c>
      <c r="B1496" s="15" t="s">
        <v>2621</v>
      </c>
      <c r="C1496" s="15" t="s">
        <v>2470</v>
      </c>
      <c r="D1496" s="33" t="s">
        <v>3140</v>
      </c>
      <c r="E1496" s="42">
        <v>560.5</v>
      </c>
      <c r="F1496" s="42">
        <v>2550</v>
      </c>
      <c r="G1496" s="42">
        <v>0.22</v>
      </c>
      <c r="N1496" s="52">
        <f t="shared" si="56"/>
        <v>0.10384</v>
      </c>
      <c r="O1496" s="50"/>
      <c r="P1496" s="16">
        <f t="shared" si="57"/>
        <v>0</v>
      </c>
    </row>
    <row r="1497" spans="1:16" ht="11.85" customHeight="1" outlineLevel="2">
      <c r="A1497" s="14" t="s">
        <v>2622</v>
      </c>
      <c r="B1497" s="15" t="s">
        <v>2623</v>
      </c>
      <c r="C1497" s="15" t="s">
        <v>2470</v>
      </c>
      <c r="D1497" s="33" t="s">
        <v>3140</v>
      </c>
      <c r="E1497" s="42">
        <v>1092.53</v>
      </c>
      <c r="F1497" s="42">
        <v>450</v>
      </c>
      <c r="G1497" s="42">
        <v>2.4300000000000002</v>
      </c>
      <c r="N1497" s="52">
        <f t="shared" si="56"/>
        <v>1.14696</v>
      </c>
      <c r="O1497" s="50"/>
      <c r="P1497" s="16">
        <f t="shared" si="57"/>
        <v>0</v>
      </c>
    </row>
    <row r="1498" spans="1:16" ht="11.85" customHeight="1" outlineLevel="2">
      <c r="A1498" s="14" t="s">
        <v>2622</v>
      </c>
      <c r="B1498" s="15" t="s">
        <v>2624</v>
      </c>
      <c r="C1498" s="15" t="s">
        <v>2470</v>
      </c>
      <c r="D1498" s="33" t="s">
        <v>3140</v>
      </c>
      <c r="E1498" s="42">
        <v>9171.85</v>
      </c>
      <c r="F1498" s="42">
        <v>4500</v>
      </c>
      <c r="G1498" s="42">
        <v>2.04</v>
      </c>
      <c r="N1498" s="52">
        <f t="shared" si="56"/>
        <v>0.96288000000000007</v>
      </c>
      <c r="O1498" s="50"/>
      <c r="P1498" s="16">
        <f t="shared" si="57"/>
        <v>0</v>
      </c>
    </row>
    <row r="1499" spans="1:16" ht="11.85" customHeight="1" outlineLevel="2">
      <c r="A1499" s="14" t="s">
        <v>2625</v>
      </c>
      <c r="B1499" s="15" t="s">
        <v>2626</v>
      </c>
      <c r="C1499" s="15" t="s">
        <v>2470</v>
      </c>
      <c r="D1499" s="33" t="s">
        <v>3140</v>
      </c>
      <c r="E1499" s="42">
        <v>6358.19</v>
      </c>
      <c r="F1499" s="42">
        <v>3788</v>
      </c>
      <c r="G1499" s="42">
        <v>1.68</v>
      </c>
      <c r="N1499" s="52">
        <f t="shared" si="56"/>
        <v>0.79295999999999989</v>
      </c>
      <c r="O1499" s="50"/>
      <c r="P1499" s="16">
        <f t="shared" si="57"/>
        <v>0</v>
      </c>
    </row>
    <row r="1500" spans="1:16" ht="11.85" customHeight="1" outlineLevel="2">
      <c r="A1500" s="14" t="s">
        <v>2627</v>
      </c>
      <c r="B1500" s="15" t="s">
        <v>2628</v>
      </c>
      <c r="C1500" s="15" t="s">
        <v>2470</v>
      </c>
      <c r="D1500" s="33" t="s">
        <v>3140</v>
      </c>
      <c r="E1500" s="42">
        <v>5914.75</v>
      </c>
      <c r="F1500" s="42">
        <v>4000</v>
      </c>
      <c r="G1500" s="42">
        <v>1.48</v>
      </c>
      <c r="N1500" s="52">
        <f t="shared" si="56"/>
        <v>0.69856000000000007</v>
      </c>
      <c r="O1500" s="50"/>
      <c r="P1500" s="16">
        <f t="shared" si="57"/>
        <v>0</v>
      </c>
    </row>
    <row r="1501" spans="1:16" ht="11.85" customHeight="1" outlineLevel="2">
      <c r="A1501" s="14" t="s">
        <v>2629</v>
      </c>
      <c r="B1501" s="15" t="s">
        <v>2630</v>
      </c>
      <c r="C1501" s="15" t="s">
        <v>2470</v>
      </c>
      <c r="D1501" s="33" t="s">
        <v>3140</v>
      </c>
      <c r="E1501" s="42">
        <v>14821.83</v>
      </c>
      <c r="F1501" s="42">
        <v>21500</v>
      </c>
      <c r="G1501" s="42">
        <v>0.69</v>
      </c>
      <c r="N1501" s="52">
        <f t="shared" si="56"/>
        <v>0.32567999999999997</v>
      </c>
      <c r="O1501" s="50"/>
      <c r="P1501" s="16">
        <f t="shared" si="57"/>
        <v>0</v>
      </c>
    </row>
    <row r="1502" spans="1:16" ht="11.85" customHeight="1" outlineLevel="2">
      <c r="A1502" s="14" t="s">
        <v>2631</v>
      </c>
      <c r="B1502" s="15" t="s">
        <v>2632</v>
      </c>
      <c r="C1502" s="15" t="s">
        <v>2470</v>
      </c>
      <c r="D1502" s="33" t="s">
        <v>3140</v>
      </c>
      <c r="E1502" s="42">
        <v>4620.8999999999996</v>
      </c>
      <c r="F1502" s="42">
        <v>2500</v>
      </c>
      <c r="G1502" s="42">
        <v>1.85</v>
      </c>
      <c r="N1502" s="52">
        <f t="shared" ref="N1502:N1565" si="58">G1502*1.18*0.4</f>
        <v>0.87319999999999998</v>
      </c>
      <c r="O1502" s="50"/>
      <c r="P1502" s="16">
        <f t="shared" si="57"/>
        <v>0</v>
      </c>
    </row>
    <row r="1503" spans="1:16" ht="11.85" customHeight="1" outlineLevel="2">
      <c r="A1503" s="14" t="s">
        <v>2633</v>
      </c>
      <c r="B1503" s="15" t="s">
        <v>2634</v>
      </c>
      <c r="C1503" s="15" t="s">
        <v>2470</v>
      </c>
      <c r="D1503" s="33" t="s">
        <v>3140</v>
      </c>
      <c r="E1503" s="42">
        <v>2997.34</v>
      </c>
      <c r="F1503" s="42">
        <v>12000</v>
      </c>
      <c r="G1503" s="42">
        <v>0.25</v>
      </c>
      <c r="N1503" s="52">
        <f t="shared" si="58"/>
        <v>0.11799999999999999</v>
      </c>
      <c r="O1503" s="50"/>
      <c r="P1503" s="16">
        <f t="shared" si="57"/>
        <v>0</v>
      </c>
    </row>
    <row r="1504" spans="1:16" ht="11.85" customHeight="1" outlineLevel="2">
      <c r="A1504" s="14" t="s">
        <v>2635</v>
      </c>
      <c r="B1504" s="15" t="s">
        <v>2636</v>
      </c>
      <c r="C1504" s="15" t="s">
        <v>2470</v>
      </c>
      <c r="D1504" s="33" t="s">
        <v>3140</v>
      </c>
      <c r="E1504" s="42">
        <v>741.84</v>
      </c>
      <c r="F1504" s="42">
        <v>750</v>
      </c>
      <c r="G1504" s="42">
        <v>0.99</v>
      </c>
      <c r="N1504" s="52">
        <f t="shared" si="58"/>
        <v>0.46727999999999997</v>
      </c>
      <c r="O1504" s="50"/>
      <c r="P1504" s="16">
        <f t="shared" si="57"/>
        <v>0</v>
      </c>
    </row>
    <row r="1505" spans="1:16" ht="11.85" customHeight="1" outlineLevel="2">
      <c r="A1505" s="14" t="s">
        <v>1964</v>
      </c>
      <c r="B1505" s="15" t="s">
        <v>1965</v>
      </c>
      <c r="C1505" s="15" t="s">
        <v>2470</v>
      </c>
      <c r="D1505" s="33" t="s">
        <v>3140</v>
      </c>
      <c r="E1505" s="42">
        <v>1524.56</v>
      </c>
      <c r="F1505" s="42">
        <v>528</v>
      </c>
      <c r="G1505" s="42">
        <v>2.89</v>
      </c>
      <c r="N1505" s="52">
        <f t="shared" si="58"/>
        <v>1.3640800000000002</v>
      </c>
      <c r="O1505" s="50"/>
      <c r="P1505" s="16">
        <f t="shared" si="57"/>
        <v>0</v>
      </c>
    </row>
    <row r="1506" spans="1:16" ht="11.85" customHeight="1" outlineLevel="2">
      <c r="A1506" s="14" t="s">
        <v>2637</v>
      </c>
      <c r="B1506" s="15" t="s">
        <v>2638</v>
      </c>
      <c r="C1506" s="15" t="s">
        <v>2470</v>
      </c>
      <c r="D1506" s="33" t="s">
        <v>3140</v>
      </c>
      <c r="E1506" s="42">
        <v>2977.36</v>
      </c>
      <c r="F1506" s="42">
        <v>200</v>
      </c>
      <c r="G1506" s="42">
        <v>14.89</v>
      </c>
      <c r="N1506" s="50">
        <f t="shared" si="58"/>
        <v>7.0280800000000001</v>
      </c>
      <c r="O1506" s="50"/>
      <c r="P1506" s="16">
        <f t="shared" si="57"/>
        <v>0</v>
      </c>
    </row>
    <row r="1507" spans="1:16" ht="11.85" customHeight="1" outlineLevel="2">
      <c r="A1507" s="14" t="s">
        <v>2639</v>
      </c>
      <c r="B1507" s="15" t="s">
        <v>2640</v>
      </c>
      <c r="C1507" s="15" t="s">
        <v>2470</v>
      </c>
      <c r="D1507" s="33" t="s">
        <v>3140</v>
      </c>
      <c r="E1507" s="42">
        <v>5563.06</v>
      </c>
      <c r="F1507" s="42">
        <v>1600</v>
      </c>
      <c r="G1507" s="42">
        <v>3.48</v>
      </c>
      <c r="N1507" s="52">
        <f t="shared" si="58"/>
        <v>1.64256</v>
      </c>
      <c r="O1507" s="50"/>
      <c r="P1507" s="16">
        <f t="shared" si="57"/>
        <v>0</v>
      </c>
    </row>
    <row r="1508" spans="1:16" ht="11.85" customHeight="1" outlineLevel="2">
      <c r="A1508" s="14" t="s">
        <v>2641</v>
      </c>
      <c r="B1508" s="15" t="s">
        <v>2642</v>
      </c>
      <c r="C1508" s="15" t="s">
        <v>2470</v>
      </c>
      <c r="D1508" s="33" t="s">
        <v>3140</v>
      </c>
      <c r="E1508" s="42">
        <v>856.84</v>
      </c>
      <c r="F1508" s="42">
        <v>1280</v>
      </c>
      <c r="G1508" s="42">
        <v>0.67</v>
      </c>
      <c r="N1508" s="52">
        <f t="shared" si="58"/>
        <v>0.31624000000000002</v>
      </c>
      <c r="O1508" s="50"/>
      <c r="P1508" s="16">
        <f t="shared" si="57"/>
        <v>0</v>
      </c>
    </row>
    <row r="1509" spans="1:16" ht="11.85" customHeight="1" outlineLevel="2">
      <c r="A1509" s="14" t="s">
        <v>2643</v>
      </c>
      <c r="B1509" s="15" t="s">
        <v>2644</v>
      </c>
      <c r="C1509" s="15" t="s">
        <v>2470</v>
      </c>
      <c r="D1509" s="33" t="s">
        <v>3140</v>
      </c>
      <c r="E1509" s="42">
        <v>2985.35</v>
      </c>
      <c r="F1509" s="42">
        <v>1200</v>
      </c>
      <c r="G1509" s="42">
        <v>2.4900000000000002</v>
      </c>
      <c r="N1509" s="52">
        <f t="shared" si="58"/>
        <v>1.1752800000000001</v>
      </c>
      <c r="O1509" s="50"/>
      <c r="P1509" s="16">
        <f t="shared" si="57"/>
        <v>0</v>
      </c>
    </row>
    <row r="1510" spans="1:16" ht="11.85" customHeight="1" outlineLevel="2">
      <c r="A1510" s="14" t="s">
        <v>2645</v>
      </c>
      <c r="B1510" s="15" t="s">
        <v>2646</v>
      </c>
      <c r="C1510" s="15" t="s">
        <v>2470</v>
      </c>
      <c r="D1510" s="33" t="s">
        <v>3140</v>
      </c>
      <c r="E1510" s="42">
        <v>619.45000000000005</v>
      </c>
      <c r="F1510" s="42">
        <v>500</v>
      </c>
      <c r="G1510" s="42">
        <v>1.24</v>
      </c>
      <c r="N1510" s="52">
        <f t="shared" si="58"/>
        <v>0.58527999999999991</v>
      </c>
      <c r="O1510" s="50"/>
      <c r="P1510" s="16">
        <f t="shared" si="57"/>
        <v>0</v>
      </c>
    </row>
    <row r="1511" spans="1:16" ht="11.85" customHeight="1" outlineLevel="2">
      <c r="A1511" s="14" t="s">
        <v>1147</v>
      </c>
      <c r="B1511" s="15" t="s">
        <v>1148</v>
      </c>
      <c r="C1511" s="15" t="s">
        <v>2470</v>
      </c>
      <c r="D1511" s="33" t="s">
        <v>3140</v>
      </c>
      <c r="E1511" s="42">
        <v>1524.65</v>
      </c>
      <c r="F1511" s="42">
        <v>1400</v>
      </c>
      <c r="G1511" s="42">
        <v>1.0900000000000001</v>
      </c>
      <c r="N1511" s="52">
        <f t="shared" si="58"/>
        <v>0.51448000000000005</v>
      </c>
      <c r="O1511" s="50"/>
      <c r="P1511" s="16">
        <f t="shared" si="57"/>
        <v>0</v>
      </c>
    </row>
    <row r="1512" spans="1:16" ht="11.85" customHeight="1" outlineLevel="2">
      <c r="A1512" s="14" t="s">
        <v>1149</v>
      </c>
      <c r="B1512" s="15" t="s">
        <v>1150</v>
      </c>
      <c r="C1512" s="15" t="s">
        <v>2470</v>
      </c>
      <c r="D1512" s="33" t="s">
        <v>3140</v>
      </c>
      <c r="E1512" s="42">
        <v>577.49</v>
      </c>
      <c r="F1512" s="42">
        <v>200</v>
      </c>
      <c r="G1512" s="42">
        <v>2.89</v>
      </c>
      <c r="N1512" s="52">
        <f t="shared" si="58"/>
        <v>1.3640800000000002</v>
      </c>
      <c r="O1512" s="50"/>
      <c r="P1512" s="16">
        <f t="shared" si="57"/>
        <v>0</v>
      </c>
    </row>
    <row r="1513" spans="1:16" ht="11.85" customHeight="1" outlineLevel="2">
      <c r="A1513" s="14" t="s">
        <v>1151</v>
      </c>
      <c r="B1513" s="15" t="s">
        <v>1152</v>
      </c>
      <c r="C1513" s="15" t="s">
        <v>2470</v>
      </c>
      <c r="D1513" s="33" t="s">
        <v>3140</v>
      </c>
      <c r="E1513" s="42">
        <v>971.14</v>
      </c>
      <c r="F1513" s="42">
        <v>600</v>
      </c>
      <c r="G1513" s="42">
        <v>1.62</v>
      </c>
      <c r="N1513" s="52">
        <f t="shared" si="58"/>
        <v>0.76463999999999999</v>
      </c>
      <c r="O1513" s="50"/>
      <c r="P1513" s="16">
        <f t="shared" si="57"/>
        <v>0</v>
      </c>
    </row>
    <row r="1514" spans="1:16" ht="11.85" customHeight="1" outlineLevel="2">
      <c r="A1514" s="14" t="s">
        <v>1153</v>
      </c>
      <c r="B1514" s="15" t="s">
        <v>1154</v>
      </c>
      <c r="C1514" s="15" t="s">
        <v>2470</v>
      </c>
      <c r="D1514" s="33" t="s">
        <v>3140</v>
      </c>
      <c r="E1514" s="42">
        <v>763.72</v>
      </c>
      <c r="F1514" s="42">
        <v>520</v>
      </c>
      <c r="G1514" s="42">
        <v>1.47</v>
      </c>
      <c r="N1514" s="52">
        <f t="shared" si="58"/>
        <v>0.69384000000000001</v>
      </c>
      <c r="O1514" s="50"/>
      <c r="P1514" s="16">
        <f t="shared" si="57"/>
        <v>0</v>
      </c>
    </row>
    <row r="1515" spans="1:16" ht="11.85" customHeight="1" outlineLevel="2">
      <c r="A1515" s="14" t="s">
        <v>1155</v>
      </c>
      <c r="B1515" s="15" t="s">
        <v>1156</v>
      </c>
      <c r="C1515" s="15" t="s">
        <v>2470</v>
      </c>
      <c r="D1515" s="33" t="s">
        <v>3140</v>
      </c>
      <c r="E1515" s="42">
        <v>542.32000000000005</v>
      </c>
      <c r="F1515" s="42">
        <v>2360</v>
      </c>
      <c r="G1515" s="42">
        <v>0.23</v>
      </c>
      <c r="N1515" s="52">
        <f t="shared" si="58"/>
        <v>0.10855999999999999</v>
      </c>
      <c r="O1515" s="50"/>
      <c r="P1515" s="16">
        <f t="shared" si="57"/>
        <v>0</v>
      </c>
    </row>
    <row r="1516" spans="1:16" ht="11.85" customHeight="1" outlineLevel="2">
      <c r="A1516" s="14" t="s">
        <v>1147</v>
      </c>
      <c r="B1516" s="15" t="s">
        <v>1157</v>
      </c>
      <c r="C1516" s="15" t="s">
        <v>2470</v>
      </c>
      <c r="D1516" s="33" t="s">
        <v>3140</v>
      </c>
      <c r="E1516" s="42">
        <v>544.52</v>
      </c>
      <c r="F1516" s="42">
        <v>500</v>
      </c>
      <c r="G1516" s="42">
        <v>1.0900000000000001</v>
      </c>
      <c r="N1516" s="52">
        <f t="shared" si="58"/>
        <v>0.51448000000000005</v>
      </c>
      <c r="O1516" s="50"/>
      <c r="P1516" s="16">
        <f t="shared" si="57"/>
        <v>0</v>
      </c>
    </row>
    <row r="1517" spans="1:16" ht="11.85" customHeight="1" outlineLevel="2">
      <c r="A1517" s="14" t="s">
        <v>1158</v>
      </c>
      <c r="B1517" s="15" t="s">
        <v>1159</v>
      </c>
      <c r="C1517" s="15" t="s">
        <v>2470</v>
      </c>
      <c r="D1517" s="33" t="s">
        <v>3140</v>
      </c>
      <c r="E1517" s="42">
        <v>1589.79</v>
      </c>
      <c r="F1517" s="42">
        <v>1360</v>
      </c>
      <c r="G1517" s="42">
        <v>1.17</v>
      </c>
      <c r="N1517" s="52">
        <f t="shared" si="58"/>
        <v>0.55223999999999995</v>
      </c>
      <c r="O1517" s="50"/>
      <c r="P1517" s="16">
        <f t="shared" si="57"/>
        <v>0</v>
      </c>
    </row>
    <row r="1518" spans="1:16" ht="11.85" customHeight="1" outlineLevel="2">
      <c r="A1518" s="14" t="s">
        <v>2641</v>
      </c>
      <c r="B1518" s="15" t="s">
        <v>1160</v>
      </c>
      <c r="C1518" s="15" t="s">
        <v>2470</v>
      </c>
      <c r="D1518" s="33" t="s">
        <v>3140</v>
      </c>
      <c r="E1518" s="42">
        <v>1585.79</v>
      </c>
      <c r="F1518" s="42">
        <v>1280</v>
      </c>
      <c r="G1518" s="42">
        <v>1.24</v>
      </c>
      <c r="N1518" s="52">
        <f t="shared" si="58"/>
        <v>0.58527999999999991</v>
      </c>
      <c r="O1518" s="50"/>
      <c r="P1518" s="16">
        <f t="shared" si="57"/>
        <v>0</v>
      </c>
    </row>
    <row r="1519" spans="1:16" ht="11.85" customHeight="1" outlineLevel="2">
      <c r="A1519" s="14" t="s">
        <v>1161</v>
      </c>
      <c r="B1519" s="15" t="s">
        <v>1162</v>
      </c>
      <c r="C1519" s="15" t="s">
        <v>2470</v>
      </c>
      <c r="D1519" s="33" t="s">
        <v>3140</v>
      </c>
      <c r="E1519" s="42">
        <v>1927.89</v>
      </c>
      <c r="F1519" s="42">
        <v>6030</v>
      </c>
      <c r="G1519" s="42">
        <v>0.32</v>
      </c>
      <c r="N1519" s="52">
        <f t="shared" si="58"/>
        <v>0.15104000000000001</v>
      </c>
      <c r="O1519" s="50"/>
      <c r="P1519" s="16">
        <f t="shared" si="57"/>
        <v>0</v>
      </c>
    </row>
    <row r="1520" spans="1:16" ht="11.85" customHeight="1" outlineLevel="2">
      <c r="A1520" s="14" t="s">
        <v>1163</v>
      </c>
      <c r="B1520" s="15" t="s">
        <v>1164</v>
      </c>
      <c r="C1520" s="15" t="s">
        <v>2470</v>
      </c>
      <c r="D1520" s="33" t="s">
        <v>3140</v>
      </c>
      <c r="E1520" s="42">
        <v>3280.59</v>
      </c>
      <c r="F1520" s="42">
        <v>150</v>
      </c>
      <c r="G1520" s="42">
        <v>21.87</v>
      </c>
      <c r="N1520" s="50">
        <f t="shared" si="58"/>
        <v>10.32264</v>
      </c>
      <c r="O1520" s="50"/>
      <c r="P1520" s="16">
        <f t="shared" si="57"/>
        <v>0</v>
      </c>
    </row>
    <row r="1521" spans="1:16" ht="11.85" customHeight="1" outlineLevel="2">
      <c r="A1521" s="14" t="s">
        <v>1165</v>
      </c>
      <c r="B1521" s="15" t="s">
        <v>1166</v>
      </c>
      <c r="C1521" s="15" t="s">
        <v>2470</v>
      </c>
      <c r="D1521" s="33" t="s">
        <v>3140</v>
      </c>
      <c r="E1521" s="42">
        <v>1811.39</v>
      </c>
      <c r="F1521" s="42">
        <v>1850</v>
      </c>
      <c r="G1521" s="42">
        <v>0.98</v>
      </c>
      <c r="N1521" s="52">
        <f t="shared" si="58"/>
        <v>0.46255999999999997</v>
      </c>
      <c r="O1521" s="50"/>
      <c r="P1521" s="16">
        <f t="shared" si="57"/>
        <v>0</v>
      </c>
    </row>
    <row r="1522" spans="1:16" ht="11.85" customHeight="1" outlineLevel="2">
      <c r="A1522" s="14" t="s">
        <v>1167</v>
      </c>
      <c r="B1522" s="15" t="s">
        <v>1168</v>
      </c>
      <c r="C1522" s="15" t="s">
        <v>2470</v>
      </c>
      <c r="D1522" s="33" t="s">
        <v>3140</v>
      </c>
      <c r="E1522" s="42">
        <v>979.08</v>
      </c>
      <c r="F1522" s="42">
        <v>235</v>
      </c>
      <c r="G1522" s="42">
        <v>4.17</v>
      </c>
      <c r="N1522" s="52">
        <f t="shared" si="58"/>
        <v>1.9682399999999998</v>
      </c>
      <c r="O1522" s="50"/>
      <c r="P1522" s="16">
        <f t="shared" si="57"/>
        <v>0</v>
      </c>
    </row>
    <row r="1523" spans="1:16" ht="11.85" customHeight="1" outlineLevel="2">
      <c r="A1523" s="14" t="s">
        <v>1169</v>
      </c>
      <c r="B1523" s="15" t="s">
        <v>1170</v>
      </c>
      <c r="C1523" s="15" t="s">
        <v>2470</v>
      </c>
      <c r="D1523" s="33" t="s">
        <v>3140</v>
      </c>
      <c r="E1523" s="42">
        <v>1186.1500000000001</v>
      </c>
      <c r="F1523" s="42">
        <v>320</v>
      </c>
      <c r="G1523" s="42">
        <v>3.71</v>
      </c>
      <c r="N1523" s="52">
        <f t="shared" si="58"/>
        <v>1.75112</v>
      </c>
      <c r="O1523" s="50"/>
      <c r="P1523" s="16">
        <f t="shared" si="57"/>
        <v>0</v>
      </c>
    </row>
    <row r="1524" spans="1:16" ht="11.85" customHeight="1" outlineLevel="2">
      <c r="A1524" s="14" t="s">
        <v>1171</v>
      </c>
      <c r="B1524" s="15" t="s">
        <v>1172</v>
      </c>
      <c r="C1524" s="15" t="s">
        <v>2470</v>
      </c>
      <c r="D1524" s="33" t="s">
        <v>3140</v>
      </c>
      <c r="E1524" s="42">
        <v>996.32</v>
      </c>
      <c r="F1524" s="42">
        <v>180</v>
      </c>
      <c r="G1524" s="42">
        <v>5.54</v>
      </c>
      <c r="N1524" s="52">
        <f t="shared" si="58"/>
        <v>2.6148799999999999</v>
      </c>
      <c r="O1524" s="50"/>
      <c r="P1524" s="16">
        <f t="shared" si="57"/>
        <v>0</v>
      </c>
    </row>
    <row r="1525" spans="1:16" ht="11.85" customHeight="1" outlineLevel="2">
      <c r="A1525" s="14" t="s">
        <v>1173</v>
      </c>
      <c r="B1525" s="15" t="s">
        <v>1174</v>
      </c>
      <c r="C1525" s="15" t="s">
        <v>2470</v>
      </c>
      <c r="D1525" s="33" t="s">
        <v>3140</v>
      </c>
      <c r="E1525" s="42">
        <v>995.42</v>
      </c>
      <c r="F1525" s="42">
        <v>3690</v>
      </c>
      <c r="G1525" s="42">
        <v>0.27</v>
      </c>
      <c r="N1525" s="52">
        <f t="shared" si="58"/>
        <v>0.12744</v>
      </c>
      <c r="O1525" s="50"/>
      <c r="P1525" s="16">
        <f t="shared" si="57"/>
        <v>0</v>
      </c>
    </row>
    <row r="1526" spans="1:16" ht="11.85" customHeight="1" outlineLevel="2">
      <c r="A1526" s="14" t="s">
        <v>1175</v>
      </c>
      <c r="B1526" s="15" t="s">
        <v>1176</v>
      </c>
      <c r="C1526" s="15" t="s">
        <v>2470</v>
      </c>
      <c r="D1526" s="33" t="s">
        <v>3140</v>
      </c>
      <c r="E1526" s="42">
        <v>1303.8399999999999</v>
      </c>
      <c r="F1526" s="42">
        <v>2900</v>
      </c>
      <c r="G1526" s="42">
        <v>0.45</v>
      </c>
      <c r="N1526" s="52">
        <f t="shared" si="58"/>
        <v>0.21240000000000003</v>
      </c>
      <c r="O1526" s="50"/>
      <c r="P1526" s="16">
        <f t="shared" ref="P1526:P1577" si="59">SUM(I1526:M1526)</f>
        <v>0</v>
      </c>
    </row>
    <row r="1527" spans="1:16" ht="11.85" customHeight="1" outlineLevel="2">
      <c r="A1527" s="14" t="s">
        <v>1177</v>
      </c>
      <c r="B1527" s="15" t="s">
        <v>1178</v>
      </c>
      <c r="C1527" s="15" t="s">
        <v>2470</v>
      </c>
      <c r="D1527" s="33" t="s">
        <v>3140</v>
      </c>
      <c r="E1527" s="42">
        <v>630.14</v>
      </c>
      <c r="F1527" s="42">
        <v>1190</v>
      </c>
      <c r="G1527" s="42">
        <v>0.53</v>
      </c>
      <c r="N1527" s="52">
        <f t="shared" si="58"/>
        <v>0.25015999999999999</v>
      </c>
      <c r="O1527" s="50"/>
      <c r="P1527" s="16">
        <f t="shared" si="59"/>
        <v>0</v>
      </c>
    </row>
    <row r="1528" spans="1:16" ht="11.85" customHeight="1" outlineLevel="2">
      <c r="A1528" s="14" t="s">
        <v>1179</v>
      </c>
      <c r="B1528" s="15" t="s">
        <v>1180</v>
      </c>
      <c r="C1528" s="15" t="s">
        <v>2470</v>
      </c>
      <c r="D1528" s="33" t="s">
        <v>3140</v>
      </c>
      <c r="E1528" s="42">
        <v>884.71</v>
      </c>
      <c r="F1528" s="42">
        <v>770</v>
      </c>
      <c r="G1528" s="42">
        <v>1.1499999999999999</v>
      </c>
      <c r="N1528" s="52">
        <f t="shared" si="58"/>
        <v>0.54279999999999995</v>
      </c>
      <c r="O1528" s="50"/>
      <c r="P1528" s="16">
        <f t="shared" si="59"/>
        <v>0</v>
      </c>
    </row>
    <row r="1529" spans="1:16" ht="11.85" customHeight="1" outlineLevel="2">
      <c r="A1529" s="14" t="s">
        <v>1181</v>
      </c>
      <c r="B1529" s="15" t="s">
        <v>1182</v>
      </c>
      <c r="C1529" s="15" t="s">
        <v>2470</v>
      </c>
      <c r="D1529" s="33" t="s">
        <v>3140</v>
      </c>
      <c r="E1529" s="42">
        <v>1311.34</v>
      </c>
      <c r="F1529" s="42">
        <v>1050</v>
      </c>
      <c r="G1529" s="42">
        <v>1.25</v>
      </c>
      <c r="N1529" s="52">
        <f t="shared" si="58"/>
        <v>0.59</v>
      </c>
      <c r="O1529" s="50"/>
      <c r="P1529" s="16">
        <f t="shared" si="59"/>
        <v>0</v>
      </c>
    </row>
    <row r="1530" spans="1:16" ht="11.85" customHeight="1" outlineLevel="2">
      <c r="A1530" s="14" t="s">
        <v>1183</v>
      </c>
      <c r="B1530" s="15" t="s">
        <v>1184</v>
      </c>
      <c r="C1530" s="15" t="s">
        <v>2470</v>
      </c>
      <c r="D1530" s="33" t="s">
        <v>3140</v>
      </c>
      <c r="E1530" s="42">
        <v>4143.42</v>
      </c>
      <c r="F1530" s="42">
        <v>1835</v>
      </c>
      <c r="G1530" s="42">
        <v>2.2599999999999998</v>
      </c>
      <c r="N1530" s="52">
        <f t="shared" si="58"/>
        <v>1.0667199999999999</v>
      </c>
      <c r="O1530" s="50"/>
      <c r="P1530" s="16">
        <f t="shared" si="59"/>
        <v>0</v>
      </c>
    </row>
    <row r="1531" spans="1:16" ht="11.85" customHeight="1" outlineLevel="2">
      <c r="A1531" s="14" t="s">
        <v>1185</v>
      </c>
      <c r="B1531" s="15" t="s">
        <v>1186</v>
      </c>
      <c r="C1531" s="15" t="s">
        <v>2470</v>
      </c>
      <c r="D1531" s="33" t="s">
        <v>3140</v>
      </c>
      <c r="E1531" s="42">
        <v>905.14</v>
      </c>
      <c r="F1531" s="42">
        <v>1438</v>
      </c>
      <c r="G1531" s="42">
        <v>0.63</v>
      </c>
      <c r="N1531" s="52">
        <f t="shared" si="58"/>
        <v>0.29736000000000001</v>
      </c>
      <c r="O1531" s="50"/>
      <c r="P1531" s="16">
        <f t="shared" si="59"/>
        <v>0</v>
      </c>
    </row>
    <row r="1532" spans="1:16" ht="11.85" customHeight="1" outlineLevel="2">
      <c r="A1532" s="14" t="s">
        <v>1187</v>
      </c>
      <c r="B1532" s="15" t="s">
        <v>1188</v>
      </c>
      <c r="C1532" s="15" t="s">
        <v>2470</v>
      </c>
      <c r="D1532" s="33" t="s">
        <v>3140</v>
      </c>
      <c r="E1532" s="42">
        <v>1375.78</v>
      </c>
      <c r="F1532" s="42">
        <v>4050</v>
      </c>
      <c r="G1532" s="42">
        <v>0.34</v>
      </c>
      <c r="N1532" s="52">
        <f t="shared" si="58"/>
        <v>0.16048000000000001</v>
      </c>
      <c r="O1532" s="50"/>
      <c r="P1532" s="16">
        <f t="shared" si="59"/>
        <v>0</v>
      </c>
    </row>
    <row r="1533" spans="1:16" ht="11.85" customHeight="1" outlineLevel="2">
      <c r="A1533" s="14" t="s">
        <v>1189</v>
      </c>
      <c r="B1533" s="15" t="s">
        <v>1190</v>
      </c>
      <c r="C1533" s="15" t="s">
        <v>2470</v>
      </c>
      <c r="D1533" s="33" t="s">
        <v>3140</v>
      </c>
      <c r="E1533" s="42">
        <v>1114.25</v>
      </c>
      <c r="F1533" s="42">
        <v>49</v>
      </c>
      <c r="G1533" s="42">
        <v>22.74</v>
      </c>
      <c r="N1533" s="50">
        <f t="shared" si="58"/>
        <v>10.733280000000001</v>
      </c>
      <c r="O1533" s="50"/>
      <c r="P1533" s="16">
        <f t="shared" si="59"/>
        <v>0</v>
      </c>
    </row>
    <row r="1534" spans="1:16" ht="11.85" customHeight="1" outlineLevel="2">
      <c r="A1534" s="14" t="s">
        <v>1191</v>
      </c>
      <c r="B1534" s="15" t="s">
        <v>1192</v>
      </c>
      <c r="C1534" s="15" t="s">
        <v>2470</v>
      </c>
      <c r="D1534" s="33" t="s">
        <v>3140</v>
      </c>
      <c r="E1534" s="42">
        <v>1082.04</v>
      </c>
      <c r="F1534" s="42">
        <v>5700</v>
      </c>
      <c r="G1534" s="42">
        <v>0.19</v>
      </c>
      <c r="N1534" s="52">
        <f t="shared" si="58"/>
        <v>8.9679999999999996E-2</v>
      </c>
      <c r="O1534" s="50"/>
      <c r="P1534" s="16">
        <f t="shared" si="59"/>
        <v>0</v>
      </c>
    </row>
    <row r="1535" spans="1:16" ht="11.85" customHeight="1" outlineLevel="2">
      <c r="A1535" s="14" t="s">
        <v>1193</v>
      </c>
      <c r="B1535" s="15" t="s">
        <v>1194</v>
      </c>
      <c r="C1535" s="15" t="s">
        <v>2470</v>
      </c>
      <c r="D1535" s="33" t="s">
        <v>3140</v>
      </c>
      <c r="E1535" s="42">
        <v>538.52</v>
      </c>
      <c r="F1535" s="42">
        <v>2450</v>
      </c>
      <c r="G1535" s="42">
        <v>0.22</v>
      </c>
      <c r="N1535" s="52">
        <f t="shared" si="58"/>
        <v>0.10384</v>
      </c>
      <c r="O1535" s="50"/>
      <c r="P1535" s="16">
        <f t="shared" si="59"/>
        <v>0</v>
      </c>
    </row>
    <row r="1536" spans="1:16" ht="11.85" customHeight="1" outlineLevel="2">
      <c r="A1536" s="14" t="s">
        <v>1195</v>
      </c>
      <c r="B1536" s="15" t="s">
        <v>1196</v>
      </c>
      <c r="C1536" s="15" t="s">
        <v>2470</v>
      </c>
      <c r="D1536" s="33" t="s">
        <v>3140</v>
      </c>
      <c r="E1536" s="42">
        <v>1273.8699999999999</v>
      </c>
      <c r="F1536" s="42">
        <v>5100</v>
      </c>
      <c r="G1536" s="42">
        <v>0.25</v>
      </c>
      <c r="N1536" s="52">
        <f t="shared" si="58"/>
        <v>0.11799999999999999</v>
      </c>
      <c r="O1536" s="50"/>
      <c r="P1536" s="16">
        <f t="shared" si="59"/>
        <v>0</v>
      </c>
    </row>
    <row r="1537" spans="1:16" ht="11.85" customHeight="1" outlineLevel="2">
      <c r="A1537" s="14" t="s">
        <v>1197</v>
      </c>
      <c r="B1537" s="15" t="s">
        <v>1198</v>
      </c>
      <c r="C1537" s="15" t="s">
        <v>2470</v>
      </c>
      <c r="D1537" s="33" t="s">
        <v>3140</v>
      </c>
      <c r="E1537" s="42">
        <v>722.06</v>
      </c>
      <c r="F1537" s="42">
        <v>730</v>
      </c>
      <c r="G1537" s="42">
        <v>0.99</v>
      </c>
      <c r="N1537" s="52">
        <f t="shared" si="58"/>
        <v>0.46727999999999997</v>
      </c>
      <c r="O1537" s="50"/>
      <c r="P1537" s="16">
        <f t="shared" si="59"/>
        <v>0</v>
      </c>
    </row>
    <row r="1538" spans="1:16" ht="11.85" customHeight="1" outlineLevel="2">
      <c r="A1538" s="14" t="s">
        <v>1199</v>
      </c>
      <c r="B1538" s="15" t="s">
        <v>1200</v>
      </c>
      <c r="C1538" s="15" t="s">
        <v>2470</v>
      </c>
      <c r="D1538" s="33" t="s">
        <v>3140</v>
      </c>
      <c r="E1538" s="42">
        <v>1696.79</v>
      </c>
      <c r="F1538" s="42">
        <v>6290</v>
      </c>
      <c r="G1538" s="42">
        <v>0.27</v>
      </c>
      <c r="N1538" s="52">
        <f t="shared" si="58"/>
        <v>0.12744</v>
      </c>
      <c r="O1538" s="50"/>
      <c r="P1538" s="16">
        <f t="shared" si="59"/>
        <v>0</v>
      </c>
    </row>
    <row r="1539" spans="1:16" ht="11.85" customHeight="1" outlineLevel="2">
      <c r="A1539" s="14" t="s">
        <v>1201</v>
      </c>
      <c r="B1539" s="15" t="s">
        <v>1202</v>
      </c>
      <c r="C1539" s="15" t="s">
        <v>2470</v>
      </c>
      <c r="D1539" s="33" t="s">
        <v>3140</v>
      </c>
      <c r="E1539" s="42">
        <v>2256.75</v>
      </c>
      <c r="F1539" s="42">
        <v>3475</v>
      </c>
      <c r="G1539" s="42">
        <v>0.65</v>
      </c>
      <c r="N1539" s="52">
        <f t="shared" si="58"/>
        <v>0.30680000000000002</v>
      </c>
      <c r="O1539" s="50"/>
      <c r="P1539" s="16">
        <f t="shared" si="59"/>
        <v>0</v>
      </c>
    </row>
    <row r="1540" spans="1:16" ht="11.85" customHeight="1" outlineLevel="2">
      <c r="A1540" s="14" t="s">
        <v>1203</v>
      </c>
      <c r="B1540" s="15" t="s">
        <v>1204</v>
      </c>
      <c r="C1540" s="15" t="s">
        <v>2470</v>
      </c>
      <c r="D1540" s="33" t="s">
        <v>3140</v>
      </c>
      <c r="E1540" s="42">
        <v>1007.11</v>
      </c>
      <c r="F1540" s="42">
        <v>400</v>
      </c>
      <c r="G1540" s="42">
        <v>2.52</v>
      </c>
      <c r="N1540" s="52">
        <f t="shared" si="58"/>
        <v>1.1894400000000001</v>
      </c>
      <c r="O1540" s="50"/>
      <c r="P1540" s="16">
        <f t="shared" si="59"/>
        <v>0</v>
      </c>
    </row>
    <row r="1541" spans="1:16" ht="11.85" customHeight="1" outlineLevel="2">
      <c r="A1541" s="14" t="s">
        <v>1205</v>
      </c>
      <c r="B1541" s="15" t="s">
        <v>1206</v>
      </c>
      <c r="C1541" s="15" t="s">
        <v>2470</v>
      </c>
      <c r="D1541" s="33" t="s">
        <v>3140</v>
      </c>
      <c r="E1541" s="42">
        <v>660.91</v>
      </c>
      <c r="F1541" s="42">
        <v>1470</v>
      </c>
      <c r="G1541" s="42">
        <v>0.45</v>
      </c>
      <c r="N1541" s="52">
        <f t="shared" si="58"/>
        <v>0.21240000000000003</v>
      </c>
      <c r="O1541" s="50"/>
      <c r="P1541" s="16">
        <f t="shared" si="59"/>
        <v>0</v>
      </c>
    </row>
    <row r="1542" spans="1:16" ht="11.85" customHeight="1" outlineLevel="2">
      <c r="A1542" s="14" t="s">
        <v>1207</v>
      </c>
      <c r="B1542" s="15" t="s">
        <v>1208</v>
      </c>
      <c r="C1542" s="15" t="s">
        <v>2470</v>
      </c>
      <c r="D1542" s="33" t="s">
        <v>3140</v>
      </c>
      <c r="E1542" s="42">
        <v>533.83000000000004</v>
      </c>
      <c r="F1542" s="42">
        <v>1370</v>
      </c>
      <c r="G1542" s="42">
        <v>0.39</v>
      </c>
      <c r="N1542" s="52">
        <f t="shared" si="58"/>
        <v>0.18408000000000002</v>
      </c>
      <c r="O1542" s="50"/>
      <c r="P1542" s="16">
        <f t="shared" si="59"/>
        <v>0</v>
      </c>
    </row>
    <row r="1543" spans="1:16" ht="11.85" customHeight="1" outlineLevel="2">
      <c r="A1543" s="14" t="s">
        <v>1209</v>
      </c>
      <c r="B1543" s="15" t="s">
        <v>1210</v>
      </c>
      <c r="C1543" s="15" t="s">
        <v>2470</v>
      </c>
      <c r="D1543" s="33" t="s">
        <v>3140</v>
      </c>
      <c r="E1543" s="42">
        <v>1542.23</v>
      </c>
      <c r="F1543" s="42">
        <v>4540</v>
      </c>
      <c r="G1543" s="42">
        <v>0.34</v>
      </c>
      <c r="N1543" s="52">
        <f t="shared" si="58"/>
        <v>0.16048000000000001</v>
      </c>
      <c r="O1543" s="50"/>
      <c r="P1543" s="16">
        <f t="shared" si="59"/>
        <v>0</v>
      </c>
    </row>
    <row r="1544" spans="1:16" ht="11.85" customHeight="1" outlineLevel="2">
      <c r="A1544" s="14" t="s">
        <v>1211</v>
      </c>
      <c r="B1544" s="15" t="s">
        <v>1212</v>
      </c>
      <c r="C1544" s="15" t="s">
        <v>2470</v>
      </c>
      <c r="D1544" s="33" t="s">
        <v>3140</v>
      </c>
      <c r="E1544" s="42">
        <v>7333.49</v>
      </c>
      <c r="F1544" s="42">
        <v>2000</v>
      </c>
      <c r="G1544" s="42">
        <v>3.67</v>
      </c>
      <c r="N1544" s="52">
        <f t="shared" si="58"/>
        <v>1.73224</v>
      </c>
      <c r="O1544" s="50"/>
      <c r="P1544" s="16">
        <f t="shared" si="59"/>
        <v>0</v>
      </c>
    </row>
    <row r="1545" spans="1:16" ht="11.85" customHeight="1" outlineLevel="2">
      <c r="A1545" s="14" t="s">
        <v>1213</v>
      </c>
      <c r="B1545" s="15" t="s">
        <v>1214</v>
      </c>
      <c r="C1545" s="15" t="s">
        <v>2470</v>
      </c>
      <c r="D1545" s="33" t="s">
        <v>3140</v>
      </c>
      <c r="E1545" s="42">
        <v>1555.34</v>
      </c>
      <c r="F1545" s="42">
        <v>88</v>
      </c>
      <c r="G1545" s="42">
        <v>17.670000000000002</v>
      </c>
      <c r="L1545" s="3">
        <v>10.4</v>
      </c>
      <c r="N1545" s="50">
        <f t="shared" si="58"/>
        <v>8.3402399999999997</v>
      </c>
      <c r="O1545" s="50"/>
      <c r="P1545" s="16">
        <f t="shared" si="59"/>
        <v>10.4</v>
      </c>
    </row>
    <row r="1546" spans="1:16" ht="11.85" customHeight="1" outlineLevel="2">
      <c r="A1546" s="14" t="s">
        <v>1215</v>
      </c>
      <c r="B1546" s="15" t="s">
        <v>1216</v>
      </c>
      <c r="C1546" s="15" t="s">
        <v>2470</v>
      </c>
      <c r="D1546" s="33" t="s">
        <v>3140</v>
      </c>
      <c r="E1546" s="42">
        <v>2751.26</v>
      </c>
      <c r="F1546" s="42">
        <v>335</v>
      </c>
      <c r="G1546" s="42">
        <v>8.2100000000000009</v>
      </c>
      <c r="L1546" s="3">
        <v>4.8</v>
      </c>
      <c r="N1546" s="50">
        <f t="shared" si="58"/>
        <v>3.8751200000000008</v>
      </c>
      <c r="O1546" s="50"/>
      <c r="P1546" s="16">
        <f t="shared" si="59"/>
        <v>4.8</v>
      </c>
    </row>
    <row r="1547" spans="1:16" ht="11.85" customHeight="1" outlineLevel="2">
      <c r="A1547" s="14" t="s">
        <v>1217</v>
      </c>
      <c r="B1547" s="15" t="s">
        <v>1218</v>
      </c>
      <c r="C1547" s="15" t="s">
        <v>2470</v>
      </c>
      <c r="D1547" s="33" t="s">
        <v>3140</v>
      </c>
      <c r="E1547" s="42">
        <v>2463.81</v>
      </c>
      <c r="F1547" s="42">
        <v>1800</v>
      </c>
      <c r="G1547" s="42">
        <v>1.37</v>
      </c>
      <c r="N1547" s="52">
        <f t="shared" si="58"/>
        <v>0.6466400000000001</v>
      </c>
      <c r="O1547" s="50"/>
      <c r="P1547" s="16">
        <f t="shared" si="59"/>
        <v>0</v>
      </c>
    </row>
    <row r="1548" spans="1:16" ht="11.85" customHeight="1" outlineLevel="2">
      <c r="A1548" s="14" t="s">
        <v>1219</v>
      </c>
      <c r="B1548" s="15" t="s">
        <v>1220</v>
      </c>
      <c r="C1548" s="15" t="s">
        <v>2470</v>
      </c>
      <c r="D1548" s="33" t="s">
        <v>3140</v>
      </c>
      <c r="E1548" s="42">
        <v>7058.73</v>
      </c>
      <c r="F1548" s="42">
        <v>900</v>
      </c>
      <c r="G1548" s="42">
        <v>7.84</v>
      </c>
      <c r="N1548" s="50">
        <f t="shared" si="58"/>
        <v>3.7004799999999998</v>
      </c>
      <c r="O1548" s="50"/>
      <c r="P1548" s="16">
        <f t="shared" si="59"/>
        <v>0</v>
      </c>
    </row>
    <row r="1549" spans="1:16" ht="11.85" customHeight="1" outlineLevel="2">
      <c r="A1549" s="14" t="s">
        <v>1221</v>
      </c>
      <c r="B1549" s="15" t="s">
        <v>1222</v>
      </c>
      <c r="C1549" s="15" t="s">
        <v>2470</v>
      </c>
      <c r="D1549" s="33" t="s">
        <v>3140</v>
      </c>
      <c r="E1549" s="42">
        <v>14776.37</v>
      </c>
      <c r="F1549" s="42">
        <v>550</v>
      </c>
      <c r="G1549" s="42">
        <v>26.87</v>
      </c>
      <c r="N1549" s="50">
        <f t="shared" si="58"/>
        <v>12.682639999999999</v>
      </c>
      <c r="O1549" s="50"/>
      <c r="P1549" s="16">
        <f t="shared" si="59"/>
        <v>0</v>
      </c>
    </row>
    <row r="1550" spans="1:16" ht="11.85" customHeight="1" outlineLevel="2">
      <c r="A1550" s="14" t="s">
        <v>1223</v>
      </c>
      <c r="B1550" s="15" t="s">
        <v>1224</v>
      </c>
      <c r="C1550" s="15" t="s">
        <v>1225</v>
      </c>
      <c r="D1550" s="33" t="s">
        <v>3140</v>
      </c>
      <c r="E1550" s="42">
        <v>11884.32</v>
      </c>
      <c r="F1550" s="42">
        <v>8</v>
      </c>
      <c r="G1550" s="42">
        <v>1485.54</v>
      </c>
      <c r="N1550" s="50">
        <f t="shared" si="58"/>
        <v>701.17488000000003</v>
      </c>
      <c r="O1550" s="50"/>
      <c r="P1550" s="16">
        <f t="shared" si="59"/>
        <v>0</v>
      </c>
    </row>
    <row r="1551" spans="1:16" ht="11.85" customHeight="1" outlineLevel="2">
      <c r="A1551" s="14" t="s">
        <v>1226</v>
      </c>
      <c r="B1551" s="15" t="s">
        <v>1227</v>
      </c>
      <c r="C1551" s="15" t="s">
        <v>2469</v>
      </c>
      <c r="D1551" s="33" t="s">
        <v>3140</v>
      </c>
      <c r="E1551" s="42">
        <v>4131.63</v>
      </c>
      <c r="F1551" s="42">
        <v>65</v>
      </c>
      <c r="G1551" s="42">
        <v>63.56</v>
      </c>
      <c r="N1551" s="50">
        <f t="shared" si="58"/>
        <v>30.000320000000002</v>
      </c>
      <c r="O1551" s="50"/>
      <c r="P1551" s="16">
        <f t="shared" si="59"/>
        <v>0</v>
      </c>
    </row>
    <row r="1552" spans="1:16" ht="11.85" customHeight="1" outlineLevel="2">
      <c r="A1552" s="14" t="s">
        <v>1228</v>
      </c>
      <c r="B1552" s="15" t="s">
        <v>1229</v>
      </c>
      <c r="C1552" s="15" t="s">
        <v>2470</v>
      </c>
      <c r="D1552" s="33" t="s">
        <v>3140</v>
      </c>
      <c r="E1552" s="42">
        <v>164021.98000000001</v>
      </c>
      <c r="F1552" s="42">
        <v>2004</v>
      </c>
      <c r="G1552" s="42">
        <v>81.849999999999994</v>
      </c>
      <c r="N1552" s="50">
        <f t="shared" si="58"/>
        <v>38.633199999999995</v>
      </c>
      <c r="O1552" s="50"/>
      <c r="P1552" s="16">
        <f t="shared" si="59"/>
        <v>0</v>
      </c>
    </row>
    <row r="1553" spans="1:16" ht="11.85" customHeight="1" outlineLevel="2">
      <c r="A1553" s="14" t="s">
        <v>1230</v>
      </c>
      <c r="B1553" s="15" t="s">
        <v>1231</v>
      </c>
      <c r="C1553" s="15" t="s">
        <v>2470</v>
      </c>
      <c r="D1553" s="33" t="s">
        <v>3140</v>
      </c>
      <c r="E1553" s="42">
        <v>571.99</v>
      </c>
      <c r="F1553" s="42">
        <v>5</v>
      </c>
      <c r="G1553" s="42">
        <v>114.4</v>
      </c>
      <c r="N1553" s="50">
        <f t="shared" si="58"/>
        <v>53.9968</v>
      </c>
      <c r="O1553" s="50"/>
      <c r="P1553" s="16">
        <f t="shared" si="59"/>
        <v>0</v>
      </c>
    </row>
    <row r="1554" spans="1:16" ht="11.85" customHeight="1" outlineLevel="2">
      <c r="A1554" s="14" t="s">
        <v>1232</v>
      </c>
      <c r="B1554" s="15" t="s">
        <v>1233</v>
      </c>
      <c r="C1554" s="15" t="s">
        <v>2470</v>
      </c>
      <c r="D1554" s="33" t="s">
        <v>3140</v>
      </c>
      <c r="E1554" s="42">
        <v>1114.44</v>
      </c>
      <c r="F1554" s="42">
        <v>1000</v>
      </c>
      <c r="G1554" s="42">
        <v>1.1100000000000001</v>
      </c>
      <c r="N1554" s="52">
        <f t="shared" si="58"/>
        <v>0.52392000000000005</v>
      </c>
      <c r="O1554" s="50"/>
      <c r="P1554" s="16">
        <f t="shared" si="59"/>
        <v>0</v>
      </c>
    </row>
    <row r="1555" spans="1:16" ht="11.85" customHeight="1" outlineLevel="2">
      <c r="A1555" s="14" t="s">
        <v>1234</v>
      </c>
      <c r="B1555" s="15" t="s">
        <v>1235</v>
      </c>
      <c r="C1555" s="15" t="s">
        <v>2470</v>
      </c>
      <c r="D1555" s="33" t="s">
        <v>3140</v>
      </c>
      <c r="E1555" s="42">
        <v>874.22</v>
      </c>
      <c r="F1555" s="42">
        <v>500</v>
      </c>
      <c r="G1555" s="42">
        <v>1.75</v>
      </c>
      <c r="N1555" s="52">
        <f t="shared" si="58"/>
        <v>0.82600000000000007</v>
      </c>
      <c r="O1555" s="50"/>
      <c r="P1555" s="16">
        <f t="shared" si="59"/>
        <v>0</v>
      </c>
    </row>
    <row r="1556" spans="1:16" ht="11.85" customHeight="1" outlineLevel="2">
      <c r="A1556" s="14" t="s">
        <v>1236</v>
      </c>
      <c r="B1556" s="15" t="s">
        <v>1237</v>
      </c>
      <c r="C1556" s="15" t="s">
        <v>2469</v>
      </c>
      <c r="D1556" s="33" t="s">
        <v>3140</v>
      </c>
      <c r="E1556" s="42">
        <v>4527.9399999999996</v>
      </c>
      <c r="F1556" s="42">
        <v>68.5</v>
      </c>
      <c r="G1556" s="42">
        <v>66.099999999999994</v>
      </c>
      <c r="N1556" s="50">
        <f t="shared" si="58"/>
        <v>31.199199999999998</v>
      </c>
      <c r="O1556" s="50"/>
      <c r="P1556" s="16">
        <f t="shared" si="59"/>
        <v>0</v>
      </c>
    </row>
    <row r="1557" spans="1:16" ht="22.35" customHeight="1" outlineLevel="2">
      <c r="A1557" s="14" t="s">
        <v>1238</v>
      </c>
      <c r="B1557" s="15" t="s">
        <v>1239</v>
      </c>
      <c r="C1557" s="15" t="s">
        <v>2469</v>
      </c>
      <c r="D1557" s="33" t="s">
        <v>3140</v>
      </c>
      <c r="E1557" s="42">
        <v>3819.39</v>
      </c>
      <c r="F1557" s="42">
        <v>73.599999999999994</v>
      </c>
      <c r="G1557" s="42">
        <v>51.89</v>
      </c>
      <c r="N1557" s="50">
        <f t="shared" si="58"/>
        <v>24.492080000000001</v>
      </c>
      <c r="O1557" s="50"/>
      <c r="P1557" s="16">
        <f t="shared" si="59"/>
        <v>0</v>
      </c>
    </row>
    <row r="1558" spans="1:16" ht="11.85" customHeight="1" outlineLevel="2">
      <c r="A1558" s="14" t="s">
        <v>1240</v>
      </c>
      <c r="B1558" s="15" t="s">
        <v>1241</v>
      </c>
      <c r="C1558" s="15" t="s">
        <v>2470</v>
      </c>
      <c r="D1558" s="33" t="s">
        <v>3140</v>
      </c>
      <c r="E1558" s="42">
        <v>2897.59</v>
      </c>
      <c r="F1558" s="42">
        <v>1824</v>
      </c>
      <c r="G1558" s="42">
        <v>1.59</v>
      </c>
      <c r="J1558" s="3">
        <v>0.5</v>
      </c>
      <c r="N1558" s="52">
        <f t="shared" si="58"/>
        <v>0.75048000000000004</v>
      </c>
      <c r="O1558" s="50"/>
      <c r="P1558" s="16">
        <f t="shared" si="59"/>
        <v>0.5</v>
      </c>
    </row>
    <row r="1559" spans="1:16" ht="11.85" customHeight="1" outlineLevel="2">
      <c r="A1559" s="14" t="s">
        <v>1242</v>
      </c>
      <c r="B1559" s="15" t="s">
        <v>1243</v>
      </c>
      <c r="C1559" s="15" t="s">
        <v>2470</v>
      </c>
      <c r="D1559" s="33" t="s">
        <v>3140</v>
      </c>
      <c r="E1559" s="42">
        <v>4708.13</v>
      </c>
      <c r="F1559" s="42">
        <v>1689</v>
      </c>
      <c r="G1559" s="42">
        <v>2.79</v>
      </c>
      <c r="N1559" s="52">
        <f t="shared" si="58"/>
        <v>1.3168800000000001</v>
      </c>
      <c r="O1559" s="50"/>
      <c r="P1559" s="16">
        <f t="shared" si="59"/>
        <v>0</v>
      </c>
    </row>
    <row r="1560" spans="1:16" ht="11.85" customHeight="1" outlineLevel="2">
      <c r="A1560" s="14" t="s">
        <v>1244</v>
      </c>
      <c r="B1560" s="15" t="s">
        <v>1245</v>
      </c>
      <c r="C1560" s="15" t="s">
        <v>2469</v>
      </c>
      <c r="D1560" s="33" t="s">
        <v>3140</v>
      </c>
      <c r="E1560" s="42">
        <v>4025.92</v>
      </c>
      <c r="F1560" s="42">
        <v>42.3</v>
      </c>
      <c r="G1560" s="42">
        <v>95.18</v>
      </c>
      <c r="N1560" s="50">
        <f t="shared" si="58"/>
        <v>44.924959999999999</v>
      </c>
      <c r="O1560" s="50"/>
      <c r="P1560" s="16">
        <f t="shared" si="59"/>
        <v>0</v>
      </c>
    </row>
    <row r="1561" spans="1:16" ht="11.85" customHeight="1" outlineLevel="2">
      <c r="A1561" s="14" t="s">
        <v>1246</v>
      </c>
      <c r="B1561" s="15" t="s">
        <v>1247</v>
      </c>
      <c r="C1561" s="15" t="s">
        <v>2470</v>
      </c>
      <c r="D1561" s="33" t="s">
        <v>3140</v>
      </c>
      <c r="E1561" s="42">
        <v>14453.76</v>
      </c>
      <c r="F1561" s="42">
        <v>4230</v>
      </c>
      <c r="G1561" s="42">
        <v>3.42</v>
      </c>
      <c r="N1561" s="50">
        <f t="shared" si="58"/>
        <v>1.6142399999999999</v>
      </c>
      <c r="O1561" s="50"/>
      <c r="P1561" s="16">
        <f t="shared" si="59"/>
        <v>0</v>
      </c>
    </row>
    <row r="1562" spans="1:16" ht="11.85" customHeight="1" outlineLevel="2">
      <c r="A1562" s="14" t="s">
        <v>1248</v>
      </c>
      <c r="B1562" s="15" t="s">
        <v>1249</v>
      </c>
      <c r="C1562" s="15" t="s">
        <v>2470</v>
      </c>
      <c r="D1562" s="33" t="s">
        <v>3140</v>
      </c>
      <c r="E1562" s="42">
        <v>213812.42</v>
      </c>
      <c r="F1562" s="42">
        <v>11293</v>
      </c>
      <c r="G1562" s="42">
        <v>18.93</v>
      </c>
      <c r="J1562" s="3">
        <v>4</v>
      </c>
      <c r="N1562" s="50">
        <f t="shared" si="58"/>
        <v>8.9349600000000002</v>
      </c>
      <c r="O1562" s="50"/>
      <c r="P1562" s="16">
        <f t="shared" si="59"/>
        <v>4</v>
      </c>
    </row>
    <row r="1563" spans="1:16" ht="11.85" customHeight="1" outlineLevel="2">
      <c r="A1563" s="14" t="s">
        <v>1250</v>
      </c>
      <c r="B1563" s="15" t="s">
        <v>1251</v>
      </c>
      <c r="C1563" s="15" t="s">
        <v>2469</v>
      </c>
      <c r="D1563" s="33" t="s">
        <v>3140</v>
      </c>
      <c r="E1563" s="42">
        <v>55841.24</v>
      </c>
      <c r="F1563" s="42">
        <v>211.1</v>
      </c>
      <c r="G1563" s="42">
        <v>264.52999999999997</v>
      </c>
      <c r="L1563" s="3">
        <v>81</v>
      </c>
      <c r="N1563" s="50">
        <f t="shared" si="58"/>
        <v>124.85815999999998</v>
      </c>
      <c r="O1563" s="50"/>
      <c r="P1563" s="16">
        <f t="shared" si="59"/>
        <v>81</v>
      </c>
    </row>
    <row r="1564" spans="1:16" ht="11.85" customHeight="1" outlineLevel="2">
      <c r="A1564" s="14" t="s">
        <v>1252</v>
      </c>
      <c r="B1564" s="15" t="s">
        <v>1253</v>
      </c>
      <c r="C1564" s="15" t="s">
        <v>2469</v>
      </c>
      <c r="D1564" s="33" t="s">
        <v>3140</v>
      </c>
      <c r="E1564" s="42">
        <v>8793.52</v>
      </c>
      <c r="F1564" s="42">
        <v>97.5</v>
      </c>
      <c r="G1564" s="42">
        <v>90.19</v>
      </c>
      <c r="N1564" s="50">
        <f t="shared" si="58"/>
        <v>42.569679999999998</v>
      </c>
      <c r="O1564" s="50"/>
      <c r="P1564" s="16">
        <f t="shared" si="59"/>
        <v>0</v>
      </c>
    </row>
    <row r="1565" spans="1:16" ht="11.85" customHeight="1" outlineLevel="2">
      <c r="A1565" s="14" t="s">
        <v>1254</v>
      </c>
      <c r="B1565" s="15" t="s">
        <v>1255</v>
      </c>
      <c r="C1565" s="15" t="s">
        <v>2470</v>
      </c>
      <c r="D1565" s="33" t="s">
        <v>3140</v>
      </c>
      <c r="E1565" s="42">
        <v>596.58000000000004</v>
      </c>
      <c r="F1565" s="42">
        <v>2059</v>
      </c>
      <c r="G1565" s="42">
        <v>0.28999999999999998</v>
      </c>
      <c r="N1565" s="52">
        <f t="shared" si="58"/>
        <v>0.13687999999999997</v>
      </c>
      <c r="O1565" s="50"/>
      <c r="P1565" s="16">
        <f t="shared" si="59"/>
        <v>0</v>
      </c>
    </row>
    <row r="1566" spans="1:16" ht="11.85" customHeight="1" outlineLevel="2">
      <c r="A1566" s="14" t="s">
        <v>1256</v>
      </c>
      <c r="B1566" s="15" t="s">
        <v>1257</v>
      </c>
      <c r="C1566" s="15" t="s">
        <v>2470</v>
      </c>
      <c r="D1566" s="33" t="s">
        <v>3140</v>
      </c>
      <c r="E1566" s="42">
        <v>3643.16</v>
      </c>
      <c r="F1566" s="42">
        <v>6880</v>
      </c>
      <c r="G1566" s="42">
        <v>0.53</v>
      </c>
      <c r="N1566" s="52">
        <f t="shared" ref="N1566:N1629" si="60">G1566*1.18*0.4</f>
        <v>0.25015999999999999</v>
      </c>
      <c r="O1566" s="50"/>
      <c r="P1566" s="16">
        <f t="shared" si="59"/>
        <v>0</v>
      </c>
    </row>
    <row r="1567" spans="1:16" ht="11.85" customHeight="1" outlineLevel="2">
      <c r="A1567" s="14" t="s">
        <v>1258</v>
      </c>
      <c r="B1567" s="15" t="s">
        <v>1259</v>
      </c>
      <c r="C1567" s="15" t="s">
        <v>2470</v>
      </c>
      <c r="D1567" s="33" t="s">
        <v>3140</v>
      </c>
      <c r="E1567" s="42">
        <v>6793.97</v>
      </c>
      <c r="F1567" s="42">
        <v>2000</v>
      </c>
      <c r="G1567" s="42">
        <v>3.4</v>
      </c>
      <c r="N1567" s="50">
        <f t="shared" si="60"/>
        <v>1.6048</v>
      </c>
      <c r="O1567" s="50"/>
      <c r="P1567" s="16">
        <f t="shared" si="59"/>
        <v>0</v>
      </c>
    </row>
    <row r="1568" spans="1:16" ht="11.85" customHeight="1" outlineLevel="2">
      <c r="A1568" s="14" t="s">
        <v>1260</v>
      </c>
      <c r="B1568" s="15" t="s">
        <v>1261</v>
      </c>
      <c r="C1568" s="15" t="s">
        <v>2469</v>
      </c>
      <c r="D1568" s="33" t="s">
        <v>3140</v>
      </c>
      <c r="E1568" s="42">
        <v>2357.1</v>
      </c>
      <c r="F1568" s="42">
        <v>41.8</v>
      </c>
      <c r="G1568" s="42">
        <v>56.39</v>
      </c>
      <c r="N1568" s="50">
        <f t="shared" si="60"/>
        <v>26.61608</v>
      </c>
      <c r="O1568" s="50"/>
      <c r="P1568" s="16">
        <f t="shared" si="59"/>
        <v>0</v>
      </c>
    </row>
    <row r="1569" spans="1:16" ht="11.85" customHeight="1" outlineLevel="2">
      <c r="A1569" s="14" t="s">
        <v>1262</v>
      </c>
      <c r="B1569" s="15" t="s">
        <v>1263</v>
      </c>
      <c r="C1569" s="15" t="s">
        <v>2469</v>
      </c>
      <c r="D1569" s="33" t="s">
        <v>3140</v>
      </c>
      <c r="E1569" s="42">
        <v>2813.87</v>
      </c>
      <c r="F1569" s="42">
        <v>54.9</v>
      </c>
      <c r="G1569" s="42">
        <v>51.25</v>
      </c>
      <c r="N1569" s="50">
        <f t="shared" si="60"/>
        <v>24.189999999999998</v>
      </c>
      <c r="O1569" s="50"/>
      <c r="P1569" s="16">
        <f t="shared" si="59"/>
        <v>0</v>
      </c>
    </row>
    <row r="1570" spans="1:16" ht="11.85" customHeight="1" outlineLevel="2">
      <c r="A1570" s="14" t="s">
        <v>1264</v>
      </c>
      <c r="B1570" s="15" t="s">
        <v>1265</v>
      </c>
      <c r="C1570" s="15" t="s">
        <v>2469</v>
      </c>
      <c r="D1570" s="33" t="s">
        <v>3140</v>
      </c>
      <c r="E1570" s="42">
        <v>1483.86</v>
      </c>
      <c r="F1570" s="42">
        <v>33.299999999999997</v>
      </c>
      <c r="G1570" s="42">
        <v>44.56</v>
      </c>
      <c r="N1570" s="50">
        <f t="shared" si="60"/>
        <v>21.032319999999999</v>
      </c>
      <c r="O1570" s="50"/>
      <c r="P1570" s="16">
        <f t="shared" si="59"/>
        <v>0</v>
      </c>
    </row>
    <row r="1571" spans="1:16" ht="22.35" customHeight="1" outlineLevel="2">
      <c r="A1571" s="14" t="s">
        <v>1266</v>
      </c>
      <c r="B1571" s="15" t="s">
        <v>1267</v>
      </c>
      <c r="C1571" s="15" t="s">
        <v>2469</v>
      </c>
      <c r="D1571" s="33" t="s">
        <v>3140</v>
      </c>
      <c r="E1571" s="42">
        <v>39974.980000000003</v>
      </c>
      <c r="F1571" s="42">
        <v>397.6</v>
      </c>
      <c r="G1571" s="42">
        <v>100.54</v>
      </c>
      <c r="N1571" s="50">
        <f t="shared" si="60"/>
        <v>47.454880000000003</v>
      </c>
      <c r="O1571" s="50"/>
      <c r="P1571" s="16">
        <f t="shared" si="59"/>
        <v>0</v>
      </c>
    </row>
    <row r="1572" spans="1:16" ht="11.85" customHeight="1" outlineLevel="2">
      <c r="A1572" s="14" t="s">
        <v>1268</v>
      </c>
      <c r="B1572" s="15" t="s">
        <v>1269</v>
      </c>
      <c r="C1572" s="15" t="s">
        <v>2469</v>
      </c>
      <c r="D1572" s="33" t="s">
        <v>3140</v>
      </c>
      <c r="E1572" s="42">
        <v>34494.550000000003</v>
      </c>
      <c r="F1572" s="42">
        <v>343.5</v>
      </c>
      <c r="G1572" s="42">
        <v>100.42</v>
      </c>
      <c r="N1572" s="50">
        <f t="shared" si="60"/>
        <v>47.398240000000001</v>
      </c>
      <c r="O1572" s="50"/>
      <c r="P1572" s="16">
        <f t="shared" si="59"/>
        <v>0</v>
      </c>
    </row>
    <row r="1573" spans="1:16" ht="11.85" customHeight="1" outlineLevel="2">
      <c r="A1573" s="14" t="s">
        <v>1270</v>
      </c>
      <c r="B1573" s="15" t="s">
        <v>1271</v>
      </c>
      <c r="C1573" s="15" t="s">
        <v>2469</v>
      </c>
      <c r="D1573" s="33" t="s">
        <v>3140</v>
      </c>
      <c r="E1573" s="42">
        <v>1676.29</v>
      </c>
      <c r="F1573" s="42">
        <v>23.4</v>
      </c>
      <c r="G1573" s="42">
        <v>71.64</v>
      </c>
      <c r="N1573" s="50">
        <f t="shared" si="60"/>
        <v>33.814080000000004</v>
      </c>
      <c r="O1573" s="50"/>
      <c r="P1573" s="16">
        <f t="shared" si="59"/>
        <v>0</v>
      </c>
    </row>
    <row r="1574" spans="1:16" ht="11.85" customHeight="1" outlineLevel="2">
      <c r="A1574" s="14" t="s">
        <v>3538</v>
      </c>
      <c r="B1574" s="15" t="s">
        <v>3539</v>
      </c>
      <c r="C1574" s="15" t="s">
        <v>2469</v>
      </c>
      <c r="D1574" s="33" t="s">
        <v>3140</v>
      </c>
      <c r="E1574" s="42">
        <v>22451.41</v>
      </c>
      <c r="F1574" s="42">
        <v>64.8</v>
      </c>
      <c r="G1574" s="42">
        <v>346.47</v>
      </c>
      <c r="N1574" s="50">
        <f t="shared" si="60"/>
        <v>163.53384000000003</v>
      </c>
      <c r="O1574" s="50"/>
      <c r="P1574" s="16">
        <f t="shared" si="59"/>
        <v>0</v>
      </c>
    </row>
    <row r="1575" spans="1:16" ht="11.85" customHeight="1" outlineLevel="2">
      <c r="A1575" s="14" t="s">
        <v>1272</v>
      </c>
      <c r="B1575" s="15" t="s">
        <v>1273</v>
      </c>
      <c r="C1575" s="15" t="s">
        <v>2469</v>
      </c>
      <c r="D1575" s="33" t="s">
        <v>3140</v>
      </c>
      <c r="E1575" s="42">
        <v>27056.15</v>
      </c>
      <c r="F1575" s="42">
        <v>232.1</v>
      </c>
      <c r="G1575" s="42">
        <v>116.57</v>
      </c>
      <c r="J1575" s="3">
        <v>35</v>
      </c>
      <c r="N1575" s="50">
        <f t="shared" si="60"/>
        <v>55.021039999999999</v>
      </c>
      <c r="O1575" s="50"/>
      <c r="P1575" s="16">
        <f t="shared" si="59"/>
        <v>35</v>
      </c>
    </row>
    <row r="1576" spans="1:16" ht="11.85" customHeight="1" outlineLevel="2">
      <c r="A1576" s="14" t="s">
        <v>1274</v>
      </c>
      <c r="B1576" s="15" t="s">
        <v>1275</v>
      </c>
      <c r="C1576" s="15" t="s">
        <v>2469</v>
      </c>
      <c r="D1576" s="33" t="s">
        <v>3140</v>
      </c>
      <c r="E1576" s="42">
        <v>30126.87</v>
      </c>
      <c r="F1576" s="42">
        <v>284.89999999999998</v>
      </c>
      <c r="G1576" s="42">
        <v>105.75</v>
      </c>
      <c r="N1576" s="50">
        <f t="shared" si="60"/>
        <v>49.914000000000001</v>
      </c>
      <c r="O1576" s="50"/>
      <c r="P1576" s="16">
        <f t="shared" si="59"/>
        <v>0</v>
      </c>
    </row>
    <row r="1577" spans="1:16" ht="11.85" customHeight="1" outlineLevel="2">
      <c r="A1577" s="14" t="s">
        <v>1276</v>
      </c>
      <c r="B1577" s="15" t="s">
        <v>1277</v>
      </c>
      <c r="C1577" s="15" t="s">
        <v>2469</v>
      </c>
      <c r="D1577" s="33" t="s">
        <v>3140</v>
      </c>
      <c r="E1577" s="42">
        <v>4130.18</v>
      </c>
      <c r="F1577" s="42">
        <v>43.4</v>
      </c>
      <c r="G1577" s="42">
        <v>95.17</v>
      </c>
      <c r="N1577" s="50">
        <f t="shared" si="60"/>
        <v>44.920240000000007</v>
      </c>
      <c r="O1577" s="50"/>
      <c r="P1577" s="16">
        <f t="shared" si="59"/>
        <v>0</v>
      </c>
    </row>
    <row r="1578" spans="1:16" ht="11.85" customHeight="1" outlineLevel="2">
      <c r="A1578" s="14" t="s">
        <v>1278</v>
      </c>
      <c r="B1578" s="15" t="s">
        <v>1279</v>
      </c>
      <c r="C1578" s="15" t="s">
        <v>2470</v>
      </c>
      <c r="D1578" s="33" t="s">
        <v>3140</v>
      </c>
      <c r="E1578" s="42">
        <v>1278.8599999999999</v>
      </c>
      <c r="F1578" s="42">
        <v>4000</v>
      </c>
      <c r="G1578" s="42">
        <v>0.32</v>
      </c>
      <c r="N1578" s="52">
        <f t="shared" si="60"/>
        <v>0.15104000000000001</v>
      </c>
      <c r="O1578" s="50"/>
      <c r="P1578" s="16">
        <f t="shared" ref="P1578:P1634" si="61">SUM(I1578:M1578)</f>
        <v>0</v>
      </c>
    </row>
    <row r="1579" spans="1:16" ht="11.85" customHeight="1" outlineLevel="2">
      <c r="A1579" s="14" t="s">
        <v>1280</v>
      </c>
      <c r="B1579" s="15" t="s">
        <v>1281</v>
      </c>
      <c r="C1579" s="15" t="s">
        <v>2469</v>
      </c>
      <c r="D1579" s="33" t="s">
        <v>3140</v>
      </c>
      <c r="E1579" s="42">
        <v>3029.87</v>
      </c>
      <c r="F1579" s="42">
        <v>40.700000000000003</v>
      </c>
      <c r="G1579" s="42">
        <v>74.44</v>
      </c>
      <c r="N1579" s="50">
        <f t="shared" si="60"/>
        <v>35.135680000000001</v>
      </c>
      <c r="O1579" s="50"/>
      <c r="P1579" s="16">
        <f t="shared" si="61"/>
        <v>0</v>
      </c>
    </row>
    <row r="1580" spans="1:16" ht="11.85" customHeight="1" outlineLevel="2">
      <c r="A1580" s="14" t="s">
        <v>1282</v>
      </c>
      <c r="B1580" s="15" t="s">
        <v>1283</v>
      </c>
      <c r="C1580" s="15" t="s">
        <v>2469</v>
      </c>
      <c r="D1580" s="33" t="s">
        <v>3140</v>
      </c>
      <c r="E1580" s="42">
        <v>6039.14</v>
      </c>
      <c r="F1580" s="42">
        <v>172.7</v>
      </c>
      <c r="G1580" s="42">
        <v>34.97</v>
      </c>
      <c r="N1580" s="50">
        <f t="shared" si="60"/>
        <v>16.505839999999999</v>
      </c>
      <c r="O1580" s="50"/>
      <c r="P1580" s="16">
        <f t="shared" si="61"/>
        <v>0</v>
      </c>
    </row>
    <row r="1581" spans="1:16" ht="11.85" customHeight="1" outlineLevel="2">
      <c r="A1581" s="14" t="s">
        <v>1284</v>
      </c>
      <c r="B1581" s="15" t="s">
        <v>1285</v>
      </c>
      <c r="C1581" s="15" t="s">
        <v>2469</v>
      </c>
      <c r="D1581" s="33" t="s">
        <v>3140</v>
      </c>
      <c r="E1581" s="42">
        <v>7689.33</v>
      </c>
      <c r="F1581" s="42">
        <v>81.099999999999994</v>
      </c>
      <c r="G1581" s="42">
        <v>94.81</v>
      </c>
      <c r="J1581" s="3">
        <v>35</v>
      </c>
      <c r="N1581" s="50">
        <f t="shared" si="60"/>
        <v>44.750320000000002</v>
      </c>
      <c r="O1581" s="50"/>
      <c r="P1581" s="16">
        <f t="shared" si="61"/>
        <v>35</v>
      </c>
    </row>
    <row r="1582" spans="1:16" ht="11.85" customHeight="1" outlineLevel="2">
      <c r="A1582" s="14" t="s">
        <v>1286</v>
      </c>
      <c r="B1582" s="15" t="s">
        <v>1287</v>
      </c>
      <c r="C1582" s="15" t="s">
        <v>2469</v>
      </c>
      <c r="D1582" s="33" t="s">
        <v>3140</v>
      </c>
      <c r="E1582" s="42">
        <v>46957.46</v>
      </c>
      <c r="F1582" s="42">
        <v>467.7</v>
      </c>
      <c r="G1582" s="42">
        <v>100.4</v>
      </c>
      <c r="N1582" s="50">
        <f t="shared" si="60"/>
        <v>47.388800000000003</v>
      </c>
      <c r="O1582" s="50"/>
      <c r="P1582" s="16">
        <f t="shared" si="61"/>
        <v>0</v>
      </c>
    </row>
    <row r="1583" spans="1:16" ht="11.85" customHeight="1" outlineLevel="2">
      <c r="A1583" s="14" t="s">
        <v>1288</v>
      </c>
      <c r="B1583" s="15" t="s">
        <v>1289</v>
      </c>
      <c r="C1583" s="15" t="s">
        <v>2469</v>
      </c>
      <c r="D1583" s="33" t="s">
        <v>3140</v>
      </c>
      <c r="E1583" s="42">
        <v>5297.62</v>
      </c>
      <c r="F1583" s="42">
        <v>81.7</v>
      </c>
      <c r="G1583" s="42">
        <v>64.84</v>
      </c>
      <c r="N1583" s="50">
        <f t="shared" si="60"/>
        <v>30.604480000000002</v>
      </c>
      <c r="O1583" s="50"/>
      <c r="P1583" s="16">
        <f t="shared" si="61"/>
        <v>0</v>
      </c>
    </row>
    <row r="1584" spans="1:16" ht="11.85" customHeight="1" outlineLevel="2">
      <c r="A1584" s="14" t="s">
        <v>1290</v>
      </c>
      <c r="B1584" s="15" t="s">
        <v>1291</v>
      </c>
      <c r="C1584" s="15" t="s">
        <v>2470</v>
      </c>
      <c r="D1584" s="33" t="s">
        <v>3140</v>
      </c>
      <c r="E1584" s="42">
        <v>13722.95</v>
      </c>
      <c r="F1584" s="42">
        <v>538</v>
      </c>
      <c r="G1584" s="42">
        <v>25.51</v>
      </c>
      <c r="N1584" s="50">
        <f t="shared" si="60"/>
        <v>12.04072</v>
      </c>
      <c r="O1584" s="50"/>
      <c r="P1584" s="16">
        <f t="shared" si="61"/>
        <v>0</v>
      </c>
    </row>
    <row r="1585" spans="1:16" ht="11.85" customHeight="1" outlineLevel="2">
      <c r="A1585" s="14" t="s">
        <v>1292</v>
      </c>
      <c r="B1585" s="15" t="s">
        <v>1293</v>
      </c>
      <c r="C1585" s="15" t="s">
        <v>2470</v>
      </c>
      <c r="D1585" s="33" t="s">
        <v>3140</v>
      </c>
      <c r="E1585" s="42">
        <v>1279.8599999999999</v>
      </c>
      <c r="F1585" s="42">
        <v>100</v>
      </c>
      <c r="G1585" s="42">
        <v>12.8</v>
      </c>
      <c r="N1585" s="50">
        <f t="shared" si="60"/>
        <v>6.0415999999999999</v>
      </c>
      <c r="O1585" s="50"/>
      <c r="P1585" s="16">
        <f t="shared" si="61"/>
        <v>0</v>
      </c>
    </row>
    <row r="1586" spans="1:16" ht="11.85" customHeight="1" outlineLevel="2">
      <c r="A1586" s="14" t="s">
        <v>1294</v>
      </c>
      <c r="B1586" s="15" t="s">
        <v>1295</v>
      </c>
      <c r="C1586" s="15" t="s">
        <v>2469</v>
      </c>
      <c r="D1586" s="33" t="s">
        <v>3140</v>
      </c>
      <c r="E1586" s="42">
        <v>71066.41</v>
      </c>
      <c r="F1586" s="42">
        <v>632.6</v>
      </c>
      <c r="G1586" s="42">
        <v>112.34</v>
      </c>
      <c r="N1586" s="50">
        <f t="shared" si="60"/>
        <v>53.024479999999997</v>
      </c>
      <c r="O1586" s="50"/>
      <c r="P1586" s="16">
        <f t="shared" si="61"/>
        <v>0</v>
      </c>
    </row>
    <row r="1587" spans="1:16" ht="11.85" customHeight="1" outlineLevel="2">
      <c r="A1587" s="14" t="s">
        <v>1296</v>
      </c>
      <c r="B1587" s="15" t="s">
        <v>1297</v>
      </c>
      <c r="C1587" s="15" t="s">
        <v>2470</v>
      </c>
      <c r="D1587" s="33" t="s">
        <v>3140</v>
      </c>
      <c r="E1587" s="42">
        <v>13036.67</v>
      </c>
      <c r="F1587" s="42">
        <v>2747</v>
      </c>
      <c r="G1587" s="42">
        <v>4.75</v>
      </c>
      <c r="N1587" s="50">
        <f t="shared" si="60"/>
        <v>2.242</v>
      </c>
      <c r="O1587" s="50"/>
      <c r="P1587" s="16">
        <f t="shared" si="61"/>
        <v>0</v>
      </c>
    </row>
    <row r="1588" spans="1:16" ht="11.85" customHeight="1" outlineLevel="2">
      <c r="A1588" s="14" t="s">
        <v>1298</v>
      </c>
      <c r="B1588" s="15" t="s">
        <v>1299</v>
      </c>
      <c r="C1588" s="15" t="s">
        <v>2470</v>
      </c>
      <c r="D1588" s="33" t="s">
        <v>3140</v>
      </c>
      <c r="E1588" s="42">
        <v>640.23</v>
      </c>
      <c r="F1588" s="42">
        <v>890</v>
      </c>
      <c r="G1588" s="42">
        <v>0.72</v>
      </c>
      <c r="N1588" s="52">
        <f t="shared" si="60"/>
        <v>0.33983999999999998</v>
      </c>
      <c r="O1588" s="50"/>
      <c r="P1588" s="16">
        <f t="shared" si="61"/>
        <v>0</v>
      </c>
    </row>
    <row r="1589" spans="1:16" ht="11.85" customHeight="1" outlineLevel="2">
      <c r="A1589" s="14" t="s">
        <v>1300</v>
      </c>
      <c r="B1589" s="15" t="s">
        <v>1301</v>
      </c>
      <c r="C1589" s="15" t="s">
        <v>2470</v>
      </c>
      <c r="D1589" s="33" t="s">
        <v>3140</v>
      </c>
      <c r="E1589" s="42">
        <v>1173.96</v>
      </c>
      <c r="F1589" s="42">
        <v>100</v>
      </c>
      <c r="G1589" s="42">
        <v>11.74</v>
      </c>
      <c r="N1589" s="50">
        <f t="shared" si="60"/>
        <v>5.5412800000000004</v>
      </c>
      <c r="O1589" s="50"/>
      <c r="P1589" s="16">
        <f t="shared" si="61"/>
        <v>0</v>
      </c>
    </row>
    <row r="1590" spans="1:16" ht="11.85" customHeight="1" outlineLevel="2">
      <c r="A1590" s="14" t="s">
        <v>1302</v>
      </c>
      <c r="B1590" s="15" t="s">
        <v>1303</v>
      </c>
      <c r="C1590" s="15" t="s">
        <v>2470</v>
      </c>
      <c r="D1590" s="33" t="s">
        <v>3140</v>
      </c>
      <c r="E1590" s="42">
        <v>1625.76</v>
      </c>
      <c r="F1590" s="42">
        <v>240</v>
      </c>
      <c r="G1590" s="42">
        <v>6.77</v>
      </c>
      <c r="N1590" s="50">
        <f t="shared" si="60"/>
        <v>3.1954399999999996</v>
      </c>
      <c r="O1590" s="50"/>
      <c r="P1590" s="16">
        <f t="shared" si="61"/>
        <v>0</v>
      </c>
    </row>
    <row r="1591" spans="1:16" ht="11.85" customHeight="1" outlineLevel="2">
      <c r="A1591" s="14" t="s">
        <v>1304</v>
      </c>
      <c r="B1591" s="15" t="s">
        <v>1305</v>
      </c>
      <c r="C1591" s="15" t="s">
        <v>2470</v>
      </c>
      <c r="D1591" s="33" t="s">
        <v>3140</v>
      </c>
      <c r="E1591" s="42">
        <v>9063.9599999999991</v>
      </c>
      <c r="F1591" s="42">
        <v>104.3</v>
      </c>
      <c r="G1591" s="42">
        <v>86.9</v>
      </c>
      <c r="N1591" s="50">
        <f t="shared" si="60"/>
        <v>41.016800000000003</v>
      </c>
      <c r="O1591" s="50"/>
      <c r="P1591" s="16">
        <f t="shared" si="61"/>
        <v>0</v>
      </c>
    </row>
    <row r="1592" spans="1:16" ht="11.85" customHeight="1" outlineLevel="2">
      <c r="A1592" s="14" t="s">
        <v>1306</v>
      </c>
      <c r="B1592" s="15" t="s">
        <v>1307</v>
      </c>
      <c r="C1592" s="15" t="s">
        <v>2470</v>
      </c>
      <c r="D1592" s="33" t="s">
        <v>3140</v>
      </c>
      <c r="E1592" s="42">
        <v>10206.629999999999</v>
      </c>
      <c r="F1592" s="42">
        <v>1255</v>
      </c>
      <c r="G1592" s="42">
        <v>8.1300000000000008</v>
      </c>
      <c r="N1592" s="50">
        <f t="shared" si="60"/>
        <v>3.8373600000000003</v>
      </c>
      <c r="O1592" s="50"/>
      <c r="P1592" s="16">
        <f t="shared" si="61"/>
        <v>0</v>
      </c>
    </row>
    <row r="1593" spans="1:16" ht="11.85" customHeight="1" outlineLevel="2">
      <c r="A1593" s="14" t="s">
        <v>1308</v>
      </c>
      <c r="B1593" s="15" t="s">
        <v>1309</v>
      </c>
      <c r="C1593" s="15" t="s">
        <v>2469</v>
      </c>
      <c r="D1593" s="33" t="s">
        <v>3140</v>
      </c>
      <c r="E1593" s="42">
        <v>8078.7</v>
      </c>
      <c r="F1593" s="42">
        <v>139.1</v>
      </c>
      <c r="G1593" s="42">
        <v>58.08</v>
      </c>
      <c r="N1593" s="50">
        <f t="shared" si="60"/>
        <v>27.413759999999996</v>
      </c>
      <c r="O1593" s="50"/>
      <c r="P1593" s="16">
        <f t="shared" si="61"/>
        <v>0</v>
      </c>
    </row>
    <row r="1594" spans="1:16" ht="11.85" customHeight="1" outlineLevel="2">
      <c r="A1594" s="14" t="s">
        <v>1310</v>
      </c>
      <c r="B1594" s="15" t="s">
        <v>1311</v>
      </c>
      <c r="C1594" s="15" t="s">
        <v>2469</v>
      </c>
      <c r="D1594" s="33" t="s">
        <v>3140</v>
      </c>
      <c r="E1594" s="42">
        <v>4744.1899999999996</v>
      </c>
      <c r="F1594" s="42">
        <v>72</v>
      </c>
      <c r="G1594" s="42">
        <v>65.89</v>
      </c>
      <c r="N1594" s="50">
        <f t="shared" si="60"/>
        <v>31.100079999999998</v>
      </c>
      <c r="O1594" s="50"/>
      <c r="P1594" s="16">
        <f t="shared" si="61"/>
        <v>0</v>
      </c>
    </row>
    <row r="1595" spans="1:16" ht="11.85" customHeight="1" outlineLevel="2">
      <c r="A1595" s="14" t="s">
        <v>1312</v>
      </c>
      <c r="B1595" s="15" t="s">
        <v>1313</v>
      </c>
      <c r="C1595" s="15" t="s">
        <v>2469</v>
      </c>
      <c r="D1595" s="33" t="s">
        <v>3140</v>
      </c>
      <c r="E1595" s="42">
        <v>5964.1</v>
      </c>
      <c r="F1595" s="42">
        <v>111.1</v>
      </c>
      <c r="G1595" s="42">
        <v>53.68</v>
      </c>
      <c r="N1595" s="50">
        <f t="shared" si="60"/>
        <v>25.336960000000001</v>
      </c>
      <c r="O1595" s="50"/>
      <c r="P1595" s="16">
        <f t="shared" si="61"/>
        <v>0</v>
      </c>
    </row>
    <row r="1596" spans="1:16" ht="11.85" customHeight="1" outlineLevel="2">
      <c r="A1596" s="14" t="s">
        <v>1550</v>
      </c>
      <c r="B1596" s="15" t="s">
        <v>1551</v>
      </c>
      <c r="C1596" s="15" t="s">
        <v>2470</v>
      </c>
      <c r="D1596" s="33" t="s">
        <v>3140</v>
      </c>
      <c r="E1596" s="42">
        <v>15139.18</v>
      </c>
      <c r="F1596" s="42">
        <v>65881</v>
      </c>
      <c r="G1596" s="42">
        <v>0.23</v>
      </c>
      <c r="N1596" s="52">
        <f t="shared" si="60"/>
        <v>0.10855999999999999</v>
      </c>
      <c r="O1596" s="50"/>
      <c r="P1596" s="16">
        <f t="shared" si="61"/>
        <v>0</v>
      </c>
    </row>
    <row r="1597" spans="1:16" ht="11.85" customHeight="1" outlineLevel="2">
      <c r="A1597" s="14" t="s">
        <v>1552</v>
      </c>
      <c r="B1597" s="15" t="s">
        <v>1553</v>
      </c>
      <c r="C1597" s="15" t="s">
        <v>2470</v>
      </c>
      <c r="D1597" s="33" t="s">
        <v>3140</v>
      </c>
      <c r="E1597" s="42">
        <v>1344.49</v>
      </c>
      <c r="F1597" s="42">
        <v>267</v>
      </c>
      <c r="G1597" s="42">
        <v>5.04</v>
      </c>
      <c r="N1597" s="50">
        <f t="shared" si="60"/>
        <v>2.3788800000000001</v>
      </c>
      <c r="O1597" s="50"/>
      <c r="P1597" s="16">
        <f t="shared" si="61"/>
        <v>0</v>
      </c>
    </row>
    <row r="1598" spans="1:16" ht="11.85" customHeight="1" outlineLevel="2">
      <c r="A1598" s="14" t="s">
        <v>1554</v>
      </c>
      <c r="B1598" s="15" t="s">
        <v>1555</v>
      </c>
      <c r="C1598" s="15" t="s">
        <v>2470</v>
      </c>
      <c r="D1598" s="33" t="s">
        <v>3140</v>
      </c>
      <c r="E1598" s="42">
        <v>5597.83</v>
      </c>
      <c r="F1598" s="42">
        <v>10005</v>
      </c>
      <c r="G1598" s="42">
        <v>0.56000000000000005</v>
      </c>
      <c r="N1598" s="52">
        <f t="shared" si="60"/>
        <v>0.26432000000000005</v>
      </c>
      <c r="O1598" s="50"/>
      <c r="P1598" s="16">
        <f t="shared" si="61"/>
        <v>0</v>
      </c>
    </row>
    <row r="1599" spans="1:16" ht="11.85" customHeight="1" outlineLevel="2">
      <c r="A1599" s="14" t="s">
        <v>1556</v>
      </c>
      <c r="B1599" s="15" t="s">
        <v>1557</v>
      </c>
      <c r="C1599" s="15" t="s">
        <v>2469</v>
      </c>
      <c r="D1599" s="33" t="s">
        <v>3140</v>
      </c>
      <c r="E1599" s="42">
        <v>5600.76</v>
      </c>
      <c r="F1599" s="42">
        <v>41.7</v>
      </c>
      <c r="G1599" s="42">
        <v>134.31</v>
      </c>
      <c r="N1599" s="50">
        <f t="shared" si="60"/>
        <v>63.394319999999993</v>
      </c>
      <c r="O1599" s="50"/>
      <c r="P1599" s="16">
        <f t="shared" si="61"/>
        <v>0</v>
      </c>
    </row>
    <row r="1600" spans="1:16" ht="11.85" customHeight="1" outlineLevel="2">
      <c r="A1600" s="14" t="s">
        <v>1558</v>
      </c>
      <c r="B1600" s="15" t="s">
        <v>1559</v>
      </c>
      <c r="C1600" s="15" t="s">
        <v>2470</v>
      </c>
      <c r="D1600" s="33" t="s">
        <v>3140</v>
      </c>
      <c r="E1600" s="42">
        <v>1028.0899999999999</v>
      </c>
      <c r="F1600" s="42">
        <v>4900</v>
      </c>
      <c r="G1600" s="42">
        <v>0.21</v>
      </c>
      <c r="N1600" s="52">
        <f t="shared" si="60"/>
        <v>9.9119999999999986E-2</v>
      </c>
      <c r="O1600" s="50"/>
      <c r="P1600" s="16">
        <f t="shared" si="61"/>
        <v>0</v>
      </c>
    </row>
    <row r="1601" spans="1:16" ht="11.85" customHeight="1" outlineLevel="2">
      <c r="A1601" s="14" t="s">
        <v>1560</v>
      </c>
      <c r="B1601" s="15" t="s">
        <v>1561</v>
      </c>
      <c r="C1601" s="15" t="s">
        <v>2470</v>
      </c>
      <c r="D1601" s="33" t="s">
        <v>3140</v>
      </c>
      <c r="E1601" s="42">
        <v>18383.669999999998</v>
      </c>
      <c r="F1601" s="42">
        <v>80000</v>
      </c>
      <c r="G1601" s="42">
        <v>0.23</v>
      </c>
      <c r="N1601" s="52">
        <f t="shared" si="60"/>
        <v>0.10855999999999999</v>
      </c>
      <c r="O1601" s="50"/>
      <c r="P1601" s="16">
        <f t="shared" si="61"/>
        <v>0</v>
      </c>
    </row>
    <row r="1602" spans="1:16" ht="11.85" customHeight="1" outlineLevel="2">
      <c r="A1602" s="14" t="s">
        <v>1562</v>
      </c>
      <c r="B1602" s="15" t="s">
        <v>1563</v>
      </c>
      <c r="C1602" s="15" t="s">
        <v>2470</v>
      </c>
      <c r="D1602" s="33" t="s">
        <v>3140</v>
      </c>
      <c r="E1602" s="42">
        <v>124374.52</v>
      </c>
      <c r="F1602" s="42">
        <v>64500</v>
      </c>
      <c r="G1602" s="42">
        <v>1.93</v>
      </c>
      <c r="N1602" s="52">
        <f t="shared" si="60"/>
        <v>0.91095999999999988</v>
      </c>
      <c r="O1602" s="50"/>
      <c r="P1602" s="16">
        <f t="shared" si="61"/>
        <v>0</v>
      </c>
    </row>
    <row r="1603" spans="1:16" ht="11.85" customHeight="1" outlineLevel="2">
      <c r="A1603" s="14" t="s">
        <v>1564</v>
      </c>
      <c r="B1603" s="15" t="s">
        <v>1565</v>
      </c>
      <c r="C1603" s="15" t="s">
        <v>2470</v>
      </c>
      <c r="D1603" s="33" t="s">
        <v>3140</v>
      </c>
      <c r="E1603" s="42">
        <v>4196.2700000000004</v>
      </c>
      <c r="F1603" s="42">
        <v>100</v>
      </c>
      <c r="G1603" s="42">
        <v>41.96</v>
      </c>
      <c r="N1603" s="50">
        <f t="shared" si="60"/>
        <v>19.805120000000002</v>
      </c>
      <c r="O1603" s="50"/>
      <c r="P1603" s="16">
        <f t="shared" si="61"/>
        <v>0</v>
      </c>
    </row>
    <row r="1604" spans="1:16" ht="11.85" customHeight="1" outlineLevel="2">
      <c r="A1604" s="14" t="s">
        <v>1566</v>
      </c>
      <c r="B1604" s="15" t="s">
        <v>1567</v>
      </c>
      <c r="C1604" s="15" t="s">
        <v>2469</v>
      </c>
      <c r="D1604" s="33" t="s">
        <v>3140</v>
      </c>
      <c r="E1604" s="42">
        <v>54817.62</v>
      </c>
      <c r="F1604" s="42">
        <v>330.5</v>
      </c>
      <c r="G1604" s="42">
        <v>165.86</v>
      </c>
      <c r="N1604" s="50">
        <f t="shared" si="60"/>
        <v>78.285920000000004</v>
      </c>
      <c r="O1604" s="50"/>
      <c r="P1604" s="16">
        <f t="shared" si="61"/>
        <v>0</v>
      </c>
    </row>
    <row r="1605" spans="1:16" ht="11.85" customHeight="1" outlineLevel="2">
      <c r="A1605" s="14" t="s">
        <v>1568</v>
      </c>
      <c r="B1605" s="15" t="s">
        <v>1569</v>
      </c>
      <c r="C1605" s="15" t="s">
        <v>2469</v>
      </c>
      <c r="D1605" s="33" t="s">
        <v>3140</v>
      </c>
      <c r="E1605" s="42">
        <v>43475.62</v>
      </c>
      <c r="F1605" s="42">
        <v>313.3</v>
      </c>
      <c r="G1605" s="42">
        <v>138.77000000000001</v>
      </c>
      <c r="N1605" s="50">
        <f t="shared" si="60"/>
        <v>65.499440000000007</v>
      </c>
      <c r="O1605" s="50"/>
      <c r="P1605" s="16">
        <f t="shared" si="61"/>
        <v>0</v>
      </c>
    </row>
    <row r="1606" spans="1:16" ht="11.85" customHeight="1" outlineLevel="2">
      <c r="A1606" s="14" t="s">
        <v>1570</v>
      </c>
      <c r="B1606" s="15" t="s">
        <v>1571</v>
      </c>
      <c r="C1606" s="15" t="s">
        <v>2469</v>
      </c>
      <c r="D1606" s="33" t="s">
        <v>3140</v>
      </c>
      <c r="E1606" s="42">
        <v>1640.06</v>
      </c>
      <c r="F1606" s="42">
        <v>3.4</v>
      </c>
      <c r="G1606" s="42">
        <v>482.37</v>
      </c>
      <c r="N1606" s="50">
        <f t="shared" si="60"/>
        <v>227.67864</v>
      </c>
      <c r="O1606" s="50"/>
      <c r="P1606" s="16">
        <f t="shared" si="61"/>
        <v>0</v>
      </c>
    </row>
    <row r="1607" spans="1:16" ht="11.85" customHeight="1" outlineLevel="2">
      <c r="A1607" s="14" t="s">
        <v>1572</v>
      </c>
      <c r="B1607" s="15" t="s">
        <v>1573</v>
      </c>
      <c r="C1607" s="15" t="s">
        <v>2469</v>
      </c>
      <c r="D1607" s="33" t="s">
        <v>3140</v>
      </c>
      <c r="E1607" s="42">
        <v>8094.41</v>
      </c>
      <c r="F1607" s="42">
        <v>79.3</v>
      </c>
      <c r="G1607" s="42">
        <v>102.07</v>
      </c>
      <c r="N1607" s="50">
        <f t="shared" si="60"/>
        <v>48.177039999999998</v>
      </c>
      <c r="O1607" s="50"/>
      <c r="P1607" s="16">
        <f t="shared" si="61"/>
        <v>0</v>
      </c>
    </row>
    <row r="1608" spans="1:16" ht="11.85" customHeight="1" outlineLevel="2">
      <c r="A1608" s="14" t="s">
        <v>1574</v>
      </c>
      <c r="B1608" s="15" t="s">
        <v>1575</v>
      </c>
      <c r="C1608" s="15" t="s">
        <v>2469</v>
      </c>
      <c r="D1608" s="33" t="s">
        <v>3140</v>
      </c>
      <c r="E1608" s="42">
        <v>11289.36</v>
      </c>
      <c r="F1608" s="42">
        <v>280.8</v>
      </c>
      <c r="G1608" s="42">
        <v>40.200000000000003</v>
      </c>
      <c r="N1608" s="50">
        <f t="shared" si="60"/>
        <v>18.974399999999999</v>
      </c>
      <c r="O1608" s="50"/>
      <c r="P1608" s="16">
        <f t="shared" si="61"/>
        <v>0</v>
      </c>
    </row>
    <row r="1609" spans="1:16" ht="11.85" customHeight="1" outlineLevel="2">
      <c r="A1609" s="14" t="s">
        <v>1576</v>
      </c>
      <c r="B1609" s="15" t="s">
        <v>1577</v>
      </c>
      <c r="C1609" s="15" t="s">
        <v>2469</v>
      </c>
      <c r="D1609" s="33" t="s">
        <v>3140</v>
      </c>
      <c r="E1609" s="42">
        <v>9855.91</v>
      </c>
      <c r="F1609" s="42">
        <v>74.84</v>
      </c>
      <c r="G1609" s="42">
        <v>131.69</v>
      </c>
      <c r="N1609" s="50">
        <f t="shared" si="60"/>
        <v>62.157679999999999</v>
      </c>
      <c r="O1609" s="50"/>
      <c r="P1609" s="16">
        <f t="shared" si="61"/>
        <v>0</v>
      </c>
    </row>
    <row r="1610" spans="1:16" ht="11.85" customHeight="1" outlineLevel="2">
      <c r="A1610" s="14" t="s">
        <v>1578</v>
      </c>
      <c r="B1610" s="15" t="s">
        <v>1579</v>
      </c>
      <c r="C1610" s="15" t="s">
        <v>2469</v>
      </c>
      <c r="D1610" s="33" t="s">
        <v>3140</v>
      </c>
      <c r="E1610" s="42">
        <v>56525.52</v>
      </c>
      <c r="F1610" s="42">
        <v>411.4</v>
      </c>
      <c r="G1610" s="42">
        <v>137.4</v>
      </c>
      <c r="N1610" s="50">
        <f t="shared" si="60"/>
        <v>64.852800000000002</v>
      </c>
      <c r="O1610" s="50"/>
      <c r="P1610" s="16">
        <f t="shared" si="61"/>
        <v>0</v>
      </c>
    </row>
    <row r="1611" spans="1:16" ht="11.85" customHeight="1" outlineLevel="2">
      <c r="A1611" s="14" t="s">
        <v>1580</v>
      </c>
      <c r="B1611" s="15" t="s">
        <v>1581</v>
      </c>
      <c r="C1611" s="15" t="s">
        <v>2469</v>
      </c>
      <c r="D1611" s="33" t="s">
        <v>3140</v>
      </c>
      <c r="E1611" s="42">
        <v>76263.11</v>
      </c>
      <c r="F1611" s="42">
        <v>531.70000000000005</v>
      </c>
      <c r="G1611" s="42">
        <v>143.43</v>
      </c>
      <c r="N1611" s="50">
        <f t="shared" si="60"/>
        <v>67.69896</v>
      </c>
      <c r="O1611" s="50"/>
      <c r="P1611" s="16">
        <f t="shared" si="61"/>
        <v>0</v>
      </c>
    </row>
    <row r="1612" spans="1:16" ht="11.85" customHeight="1" outlineLevel="2">
      <c r="A1612" s="14" t="s">
        <v>1582</v>
      </c>
      <c r="B1612" s="15" t="s">
        <v>1583</v>
      </c>
      <c r="C1612" s="15" t="s">
        <v>2469</v>
      </c>
      <c r="D1612" s="33" t="s">
        <v>3140</v>
      </c>
      <c r="E1612" s="42">
        <v>5638.72</v>
      </c>
      <c r="F1612" s="42">
        <v>81.900000000000006</v>
      </c>
      <c r="G1612" s="42">
        <v>68.849999999999994</v>
      </c>
      <c r="N1612" s="50">
        <f t="shared" si="60"/>
        <v>32.497199999999999</v>
      </c>
      <c r="O1612" s="50"/>
      <c r="P1612" s="16">
        <f t="shared" si="61"/>
        <v>0</v>
      </c>
    </row>
    <row r="1613" spans="1:16" ht="11.85" customHeight="1" outlineLevel="2">
      <c r="A1613" s="14" t="s">
        <v>1584</v>
      </c>
      <c r="B1613" s="15" t="s">
        <v>1585</v>
      </c>
      <c r="C1613" s="15" t="s">
        <v>2469</v>
      </c>
      <c r="D1613" s="33" t="s">
        <v>3140</v>
      </c>
      <c r="E1613" s="42">
        <v>2490.9299999999998</v>
      </c>
      <c r="F1613" s="42">
        <v>21.5</v>
      </c>
      <c r="G1613" s="42">
        <v>115.86</v>
      </c>
      <c r="N1613" s="50">
        <f t="shared" si="60"/>
        <v>54.685920000000003</v>
      </c>
      <c r="O1613" s="50"/>
      <c r="P1613" s="16">
        <f t="shared" si="61"/>
        <v>0</v>
      </c>
    </row>
    <row r="1614" spans="1:16" ht="11.85" customHeight="1" outlineLevel="2">
      <c r="A1614" s="14" t="s">
        <v>1586</v>
      </c>
      <c r="B1614" s="15" t="s">
        <v>1587</v>
      </c>
      <c r="C1614" s="15" t="s">
        <v>2469</v>
      </c>
      <c r="D1614" s="33" t="s">
        <v>3140</v>
      </c>
      <c r="E1614" s="42">
        <v>16658.12</v>
      </c>
      <c r="F1614" s="42">
        <v>149.6</v>
      </c>
      <c r="G1614" s="42">
        <v>111.35</v>
      </c>
      <c r="N1614" s="50">
        <f t="shared" si="60"/>
        <v>52.557199999999995</v>
      </c>
      <c r="O1614" s="50"/>
      <c r="P1614" s="16">
        <f t="shared" si="61"/>
        <v>0</v>
      </c>
    </row>
    <row r="1615" spans="1:16" ht="11.85" customHeight="1" outlineLevel="2">
      <c r="A1615" s="14" t="s">
        <v>1588</v>
      </c>
      <c r="B1615" s="15" t="s">
        <v>1589</v>
      </c>
      <c r="C1615" s="15" t="s">
        <v>2469</v>
      </c>
      <c r="D1615" s="33" t="s">
        <v>3140</v>
      </c>
      <c r="E1615" s="42">
        <v>29166.720000000001</v>
      </c>
      <c r="F1615" s="42">
        <v>248.3</v>
      </c>
      <c r="G1615" s="42">
        <v>117.47</v>
      </c>
      <c r="N1615" s="50">
        <f t="shared" si="60"/>
        <v>55.445840000000004</v>
      </c>
      <c r="O1615" s="50"/>
      <c r="P1615" s="16">
        <f t="shared" si="61"/>
        <v>0</v>
      </c>
    </row>
    <row r="1616" spans="1:16" ht="11.85" customHeight="1" outlineLevel="2">
      <c r="A1616" s="14" t="s">
        <v>1590</v>
      </c>
      <c r="B1616" s="15" t="s">
        <v>1591</v>
      </c>
      <c r="C1616" s="15" t="s">
        <v>2469</v>
      </c>
      <c r="D1616" s="33" t="s">
        <v>3140</v>
      </c>
      <c r="E1616" s="42">
        <v>8133.33</v>
      </c>
      <c r="F1616" s="42">
        <v>95</v>
      </c>
      <c r="G1616" s="42">
        <v>85.61</v>
      </c>
      <c r="N1616" s="50">
        <f t="shared" si="60"/>
        <v>40.407919999999997</v>
      </c>
      <c r="O1616" s="50"/>
      <c r="P1616" s="16">
        <f t="shared" si="61"/>
        <v>0</v>
      </c>
    </row>
    <row r="1617" spans="1:16" ht="11.85" customHeight="1" outlineLevel="2">
      <c r="A1617" s="14" t="s">
        <v>1592</v>
      </c>
      <c r="B1617" s="15" t="s">
        <v>1593</v>
      </c>
      <c r="C1617" s="15" t="s">
        <v>2470</v>
      </c>
      <c r="D1617" s="33" t="s">
        <v>3140</v>
      </c>
      <c r="E1617" s="42">
        <v>12354.46</v>
      </c>
      <c r="F1617" s="42">
        <v>707</v>
      </c>
      <c r="G1617" s="42">
        <v>17.47</v>
      </c>
      <c r="N1617" s="50">
        <f t="shared" si="60"/>
        <v>8.2458399999999994</v>
      </c>
      <c r="O1617" s="50"/>
      <c r="P1617" s="16">
        <f t="shared" si="61"/>
        <v>0</v>
      </c>
    </row>
    <row r="1618" spans="1:16" ht="11.85" customHeight="1" outlineLevel="2">
      <c r="A1618" s="14" t="s">
        <v>1594</v>
      </c>
      <c r="B1618" s="15" t="s">
        <v>1595</v>
      </c>
      <c r="C1618" s="15" t="s">
        <v>2470</v>
      </c>
      <c r="D1618" s="33" t="s">
        <v>3140</v>
      </c>
      <c r="E1618" s="42">
        <v>14171.41</v>
      </c>
      <c r="F1618" s="42">
        <v>450</v>
      </c>
      <c r="G1618" s="42">
        <v>31.49</v>
      </c>
      <c r="N1618" s="50">
        <f t="shared" si="60"/>
        <v>14.863279999999998</v>
      </c>
      <c r="O1618" s="50"/>
      <c r="P1618" s="16">
        <f t="shared" si="61"/>
        <v>0</v>
      </c>
    </row>
    <row r="1619" spans="1:16" ht="11.85" customHeight="1" outlineLevel="2">
      <c r="A1619" s="14" t="s">
        <v>1596</v>
      </c>
      <c r="B1619" s="15" t="s">
        <v>1597</v>
      </c>
      <c r="C1619" s="15" t="s">
        <v>2470</v>
      </c>
      <c r="D1619" s="33" t="s">
        <v>3140</v>
      </c>
      <c r="E1619" s="42">
        <v>99356.54</v>
      </c>
      <c r="F1619" s="42">
        <v>6830</v>
      </c>
      <c r="G1619" s="42">
        <v>14.55</v>
      </c>
      <c r="J1619" s="3">
        <v>2</v>
      </c>
      <c r="N1619" s="50">
        <f t="shared" si="60"/>
        <v>6.8676000000000004</v>
      </c>
      <c r="O1619" s="50"/>
      <c r="P1619" s="16">
        <f t="shared" si="61"/>
        <v>2</v>
      </c>
    </row>
    <row r="1620" spans="1:16" ht="11.85" customHeight="1" outlineLevel="2">
      <c r="A1620" s="14" t="s">
        <v>1598</v>
      </c>
      <c r="B1620" s="15" t="s">
        <v>1599</v>
      </c>
      <c r="C1620" s="15" t="s">
        <v>2470</v>
      </c>
      <c r="D1620" s="33" t="s">
        <v>3140</v>
      </c>
      <c r="E1620" s="42">
        <v>594.13</v>
      </c>
      <c r="F1620" s="42">
        <v>187</v>
      </c>
      <c r="G1620" s="42">
        <v>3.18</v>
      </c>
      <c r="N1620" s="50">
        <f t="shared" si="60"/>
        <v>1.5009600000000001</v>
      </c>
      <c r="O1620" s="50"/>
      <c r="P1620" s="16">
        <f t="shared" si="61"/>
        <v>0</v>
      </c>
    </row>
    <row r="1621" spans="1:16" ht="11.85" customHeight="1" outlineLevel="2">
      <c r="A1621" s="14" t="s">
        <v>1600</v>
      </c>
      <c r="B1621" s="15" t="s">
        <v>1601</v>
      </c>
      <c r="C1621" s="15" t="s">
        <v>2470</v>
      </c>
      <c r="D1621" s="33" t="s">
        <v>3140</v>
      </c>
      <c r="E1621" s="42">
        <v>5260.54</v>
      </c>
      <c r="F1621" s="42">
        <v>879</v>
      </c>
      <c r="G1621" s="42">
        <v>5.98</v>
      </c>
      <c r="N1621" s="50">
        <f t="shared" si="60"/>
        <v>2.8225600000000002</v>
      </c>
      <c r="O1621" s="50"/>
      <c r="P1621" s="16">
        <f t="shared" si="61"/>
        <v>0</v>
      </c>
    </row>
    <row r="1622" spans="1:16" ht="11.85" customHeight="1" outlineLevel="2">
      <c r="A1622" s="14" t="s">
        <v>1602</v>
      </c>
      <c r="B1622" s="15" t="s">
        <v>1603</v>
      </c>
      <c r="C1622" s="15" t="s">
        <v>2469</v>
      </c>
      <c r="D1622" s="33" t="s">
        <v>3140</v>
      </c>
      <c r="E1622" s="42">
        <v>105014.66</v>
      </c>
      <c r="F1622" s="42">
        <v>940.9</v>
      </c>
      <c r="G1622" s="42">
        <v>111.61</v>
      </c>
      <c r="N1622" s="50">
        <f t="shared" si="60"/>
        <v>52.679919999999996</v>
      </c>
      <c r="O1622" s="50"/>
      <c r="P1622" s="16">
        <f t="shared" si="61"/>
        <v>0</v>
      </c>
    </row>
    <row r="1623" spans="1:16" ht="11.85" customHeight="1" outlineLevel="2">
      <c r="A1623" s="14" t="s">
        <v>1604</v>
      </c>
      <c r="B1623" s="15" t="s">
        <v>1605</v>
      </c>
      <c r="C1623" s="15" t="s">
        <v>2469</v>
      </c>
      <c r="D1623" s="33" t="s">
        <v>3140</v>
      </c>
      <c r="E1623" s="42">
        <v>1462.4</v>
      </c>
      <c r="F1623" s="42">
        <v>20.5</v>
      </c>
      <c r="G1623" s="42">
        <v>71.34</v>
      </c>
      <c r="N1623" s="50">
        <f t="shared" si="60"/>
        <v>33.67248</v>
      </c>
      <c r="O1623" s="50"/>
      <c r="P1623" s="16">
        <f t="shared" si="61"/>
        <v>0</v>
      </c>
    </row>
    <row r="1624" spans="1:16" ht="11.85" customHeight="1" outlineLevel="2">
      <c r="A1624" s="14" t="s">
        <v>1606</v>
      </c>
      <c r="B1624" s="15" t="s">
        <v>1607</v>
      </c>
      <c r="C1624" s="15" t="s">
        <v>2470</v>
      </c>
      <c r="D1624" s="33" t="s">
        <v>3140</v>
      </c>
      <c r="E1624" s="42">
        <v>1771.73</v>
      </c>
      <c r="F1624" s="42">
        <v>17733</v>
      </c>
      <c r="G1624" s="42">
        <v>0.1</v>
      </c>
      <c r="N1624" s="53">
        <f t="shared" si="60"/>
        <v>4.7199999999999999E-2</v>
      </c>
      <c r="O1624" s="50"/>
      <c r="P1624" s="16">
        <f t="shared" si="61"/>
        <v>0</v>
      </c>
    </row>
    <row r="1625" spans="1:16" ht="11.85" customHeight="1" outlineLevel="2">
      <c r="A1625" s="14" t="s">
        <v>1608</v>
      </c>
      <c r="B1625" s="15" t="s">
        <v>1609</v>
      </c>
      <c r="C1625" s="15" t="s">
        <v>2470</v>
      </c>
      <c r="D1625" s="33" t="s">
        <v>3140</v>
      </c>
      <c r="E1625" s="42">
        <v>4116.34</v>
      </c>
      <c r="F1625" s="42">
        <v>40</v>
      </c>
      <c r="G1625" s="42">
        <v>102.91</v>
      </c>
      <c r="N1625" s="50">
        <f t="shared" si="60"/>
        <v>48.573520000000002</v>
      </c>
      <c r="O1625" s="50"/>
      <c r="P1625" s="16">
        <f t="shared" si="61"/>
        <v>0</v>
      </c>
    </row>
    <row r="1626" spans="1:16" ht="11.85" customHeight="1" outlineLevel="2">
      <c r="A1626" s="14" t="s">
        <v>1610</v>
      </c>
      <c r="B1626" s="15" t="s">
        <v>1611</v>
      </c>
      <c r="C1626" s="15" t="s">
        <v>2469</v>
      </c>
      <c r="D1626" s="33" t="s">
        <v>3140</v>
      </c>
      <c r="E1626" s="42">
        <v>3907.38</v>
      </c>
      <c r="F1626" s="42">
        <v>43</v>
      </c>
      <c r="G1626" s="42">
        <v>90.87</v>
      </c>
      <c r="N1626" s="50">
        <f t="shared" si="60"/>
        <v>42.890640000000005</v>
      </c>
      <c r="O1626" s="50"/>
      <c r="P1626" s="16">
        <f t="shared" si="61"/>
        <v>0</v>
      </c>
    </row>
    <row r="1627" spans="1:16" ht="11.85" customHeight="1" outlineLevel="2">
      <c r="A1627" s="14" t="s">
        <v>1612</v>
      </c>
      <c r="B1627" s="15" t="s">
        <v>1613</v>
      </c>
      <c r="C1627" s="15" t="s">
        <v>2469</v>
      </c>
      <c r="D1627" s="33" t="s">
        <v>3140</v>
      </c>
      <c r="E1627" s="42">
        <v>63525.85</v>
      </c>
      <c r="F1627" s="42">
        <v>956.7</v>
      </c>
      <c r="G1627" s="42">
        <v>66.400000000000006</v>
      </c>
      <c r="N1627" s="50">
        <f t="shared" si="60"/>
        <v>31.340800000000002</v>
      </c>
      <c r="O1627" s="50"/>
      <c r="P1627" s="16">
        <f t="shared" si="61"/>
        <v>0</v>
      </c>
    </row>
    <row r="1628" spans="1:16" ht="11.85" customHeight="1" outlineLevel="2">
      <c r="A1628" s="14" t="s">
        <v>1614</v>
      </c>
      <c r="B1628" s="15" t="s">
        <v>1615</v>
      </c>
      <c r="C1628" s="15" t="s">
        <v>2469</v>
      </c>
      <c r="D1628" s="33" t="s">
        <v>3140</v>
      </c>
      <c r="E1628" s="42">
        <v>2931.45</v>
      </c>
      <c r="F1628" s="42">
        <v>83.83</v>
      </c>
      <c r="G1628" s="42">
        <v>34.97</v>
      </c>
      <c r="N1628" s="50">
        <f t="shared" si="60"/>
        <v>16.505839999999999</v>
      </c>
      <c r="O1628" s="50"/>
      <c r="P1628" s="16">
        <f t="shared" si="61"/>
        <v>0</v>
      </c>
    </row>
    <row r="1629" spans="1:16" ht="11.85" customHeight="1" outlineLevel="2">
      <c r="A1629" s="14" t="s">
        <v>1616</v>
      </c>
      <c r="B1629" s="15" t="s">
        <v>1617</v>
      </c>
      <c r="C1629" s="15" t="s">
        <v>2469</v>
      </c>
      <c r="D1629" s="33" t="s">
        <v>3140</v>
      </c>
      <c r="E1629" s="42">
        <v>4811.7299999999996</v>
      </c>
      <c r="F1629" s="42">
        <v>137.6</v>
      </c>
      <c r="G1629" s="42">
        <v>34.97</v>
      </c>
      <c r="N1629" s="50">
        <f t="shared" si="60"/>
        <v>16.505839999999999</v>
      </c>
      <c r="O1629" s="50"/>
      <c r="P1629" s="16">
        <f t="shared" si="61"/>
        <v>0</v>
      </c>
    </row>
    <row r="1630" spans="1:16" ht="22.35" customHeight="1" outlineLevel="2">
      <c r="A1630" s="14" t="s">
        <v>1618</v>
      </c>
      <c r="B1630" s="15" t="s">
        <v>1619</v>
      </c>
      <c r="C1630" s="15" t="s">
        <v>2469</v>
      </c>
      <c r="D1630" s="33" t="s">
        <v>3140</v>
      </c>
      <c r="E1630" s="42">
        <v>60498.65</v>
      </c>
      <c r="F1630" s="42">
        <v>233.1</v>
      </c>
      <c r="G1630" s="42">
        <v>259.54000000000002</v>
      </c>
      <c r="N1630" s="50">
        <f t="shared" ref="N1630:N1643" si="62">G1630*1.18*0.4</f>
        <v>122.50288</v>
      </c>
      <c r="O1630" s="50"/>
      <c r="P1630" s="16">
        <f t="shared" si="61"/>
        <v>0</v>
      </c>
    </row>
    <row r="1631" spans="1:16" ht="22.35" customHeight="1" outlineLevel="2">
      <c r="A1631" s="14" t="s">
        <v>1620</v>
      </c>
      <c r="B1631" s="15" t="s">
        <v>1621</v>
      </c>
      <c r="C1631" s="15" t="s">
        <v>2469</v>
      </c>
      <c r="D1631" s="33" t="s">
        <v>3140</v>
      </c>
      <c r="E1631" s="42">
        <v>55344.91</v>
      </c>
      <c r="F1631" s="42">
        <v>209.2</v>
      </c>
      <c r="G1631" s="42">
        <v>264.56</v>
      </c>
      <c r="L1631" s="3">
        <v>81</v>
      </c>
      <c r="N1631" s="50">
        <f t="shared" si="62"/>
        <v>124.87232</v>
      </c>
      <c r="O1631" s="50"/>
      <c r="P1631" s="16">
        <f t="shared" si="61"/>
        <v>81</v>
      </c>
    </row>
    <row r="1632" spans="1:16" ht="11.85" customHeight="1" outlineLevel="2">
      <c r="A1632" s="14" t="s">
        <v>1622</v>
      </c>
      <c r="B1632" s="15" t="s">
        <v>1623</v>
      </c>
      <c r="C1632" s="15" t="s">
        <v>2469</v>
      </c>
      <c r="D1632" s="33" t="s">
        <v>3140</v>
      </c>
      <c r="E1632" s="42">
        <v>1561.64</v>
      </c>
      <c r="F1632" s="42">
        <v>105.61</v>
      </c>
      <c r="G1632" s="42">
        <v>14.79</v>
      </c>
      <c r="N1632" s="50">
        <f t="shared" si="62"/>
        <v>6.9808799999999991</v>
      </c>
      <c r="O1632" s="50"/>
      <c r="P1632" s="16">
        <f t="shared" si="61"/>
        <v>0</v>
      </c>
    </row>
    <row r="1633" spans="1:16" ht="11.85" customHeight="1" outlineLevel="2">
      <c r="A1633" s="14" t="s">
        <v>1624</v>
      </c>
      <c r="B1633" s="15" t="s">
        <v>1625</v>
      </c>
      <c r="C1633" s="15" t="s">
        <v>2469</v>
      </c>
      <c r="D1633" s="33" t="s">
        <v>3140</v>
      </c>
      <c r="E1633" s="42">
        <v>35911.61</v>
      </c>
      <c r="F1633" s="42">
        <v>523.5</v>
      </c>
      <c r="G1633" s="42">
        <v>68.599999999999994</v>
      </c>
      <c r="L1633" s="3">
        <v>35</v>
      </c>
      <c r="N1633" s="50">
        <f t="shared" si="62"/>
        <v>32.379199999999997</v>
      </c>
      <c r="O1633" s="50"/>
      <c r="P1633" s="16">
        <f t="shared" si="61"/>
        <v>35</v>
      </c>
    </row>
    <row r="1634" spans="1:16" ht="11.85" customHeight="1" outlineLevel="2">
      <c r="A1634" s="14" t="s">
        <v>1626</v>
      </c>
      <c r="B1634" s="15" t="s">
        <v>1627</v>
      </c>
      <c r="C1634" s="15" t="s">
        <v>2469</v>
      </c>
      <c r="D1634" s="33" t="s">
        <v>3140</v>
      </c>
      <c r="E1634" s="42">
        <v>2211.92</v>
      </c>
      <c r="F1634" s="42">
        <v>38</v>
      </c>
      <c r="G1634" s="42">
        <v>58.21</v>
      </c>
      <c r="N1634" s="50">
        <f t="shared" si="62"/>
        <v>27.47512</v>
      </c>
      <c r="O1634" s="50"/>
      <c r="P1634" s="16">
        <f t="shared" si="61"/>
        <v>0</v>
      </c>
    </row>
    <row r="1635" spans="1:16" ht="11.85" customHeight="1" outlineLevel="2">
      <c r="A1635" s="14" t="s">
        <v>1628</v>
      </c>
      <c r="B1635" s="15" t="s">
        <v>1629</v>
      </c>
      <c r="C1635" s="15" t="s">
        <v>2469</v>
      </c>
      <c r="D1635" s="33" t="s">
        <v>3140</v>
      </c>
      <c r="E1635" s="42">
        <v>17181.91</v>
      </c>
      <c r="F1635" s="42">
        <v>52.48</v>
      </c>
      <c r="G1635" s="42">
        <v>327.39999999999998</v>
      </c>
      <c r="N1635" s="50">
        <f t="shared" si="62"/>
        <v>154.53279999999998</v>
      </c>
      <c r="O1635" s="50"/>
      <c r="P1635" s="16">
        <f t="shared" ref="P1635:P1689" si="63">SUM(I1635:M1635)</f>
        <v>0</v>
      </c>
    </row>
    <row r="1636" spans="1:16" ht="11.85" customHeight="1" outlineLevel="2">
      <c r="A1636" s="14" t="s">
        <v>1630</v>
      </c>
      <c r="B1636" s="15" t="s">
        <v>1631</v>
      </c>
      <c r="C1636" s="15" t="s">
        <v>2469</v>
      </c>
      <c r="D1636" s="33" t="s">
        <v>3140</v>
      </c>
      <c r="E1636" s="42">
        <v>34313.83</v>
      </c>
      <c r="F1636" s="42">
        <v>164.5</v>
      </c>
      <c r="G1636" s="42">
        <v>208.59</v>
      </c>
      <c r="N1636" s="50">
        <f t="shared" si="62"/>
        <v>98.454480000000004</v>
      </c>
      <c r="O1636" s="50"/>
      <c r="P1636" s="16">
        <f t="shared" si="63"/>
        <v>0</v>
      </c>
    </row>
    <row r="1637" spans="1:16" ht="11.85" customHeight="1" outlineLevel="2">
      <c r="A1637" s="14" t="s">
        <v>1632</v>
      </c>
      <c r="B1637" s="15" t="s">
        <v>1633</v>
      </c>
      <c r="C1637" s="15" t="s">
        <v>2469</v>
      </c>
      <c r="D1637" s="33" t="s">
        <v>3140</v>
      </c>
      <c r="E1637" s="42">
        <v>14117.88</v>
      </c>
      <c r="F1637" s="42">
        <v>660.3</v>
      </c>
      <c r="G1637" s="42">
        <v>21.38</v>
      </c>
      <c r="N1637" s="50">
        <f t="shared" si="62"/>
        <v>10.09136</v>
      </c>
      <c r="O1637" s="50"/>
      <c r="P1637" s="16">
        <f t="shared" si="63"/>
        <v>0</v>
      </c>
    </row>
    <row r="1638" spans="1:16" ht="11.85" customHeight="1" outlineLevel="2">
      <c r="A1638" s="21">
        <v>252016</v>
      </c>
      <c r="B1638" s="15" t="s">
        <v>1634</v>
      </c>
      <c r="C1638" s="15" t="s">
        <v>2469</v>
      </c>
      <c r="D1638" s="33" t="s">
        <v>3140</v>
      </c>
      <c r="E1638" s="42">
        <v>23995.74</v>
      </c>
      <c r="F1638" s="42">
        <v>250</v>
      </c>
      <c r="G1638" s="42">
        <v>95.98</v>
      </c>
      <c r="L1638" s="3">
        <v>35</v>
      </c>
      <c r="N1638" s="50">
        <f t="shared" si="62"/>
        <v>45.30256</v>
      </c>
      <c r="O1638" s="50"/>
      <c r="P1638" s="16">
        <f t="shared" si="63"/>
        <v>35</v>
      </c>
    </row>
    <row r="1639" spans="1:16" ht="11.85" customHeight="1" outlineLevel="2">
      <c r="A1639" s="14" t="s">
        <v>1635</v>
      </c>
      <c r="B1639" s="15" t="s">
        <v>1636</v>
      </c>
      <c r="C1639" s="15" t="s">
        <v>2469</v>
      </c>
      <c r="D1639" s="33" t="s">
        <v>3140</v>
      </c>
      <c r="E1639" s="42">
        <v>7843.33</v>
      </c>
      <c r="F1639" s="42">
        <v>75.599999999999994</v>
      </c>
      <c r="G1639" s="42">
        <v>103.75</v>
      </c>
      <c r="N1639" s="50">
        <f t="shared" si="62"/>
        <v>48.97</v>
      </c>
      <c r="O1639" s="50"/>
      <c r="P1639" s="16">
        <f t="shared" si="63"/>
        <v>0</v>
      </c>
    </row>
    <row r="1640" spans="1:16" ht="11.85" customHeight="1" outlineLevel="2">
      <c r="A1640" s="14" t="s">
        <v>1637</v>
      </c>
      <c r="B1640" s="15" t="s">
        <v>1638</v>
      </c>
      <c r="C1640" s="15" t="s">
        <v>2470</v>
      </c>
      <c r="D1640" s="33" t="s">
        <v>3140</v>
      </c>
      <c r="E1640" s="42">
        <v>2091.7800000000002</v>
      </c>
      <c r="F1640" s="42">
        <v>956</v>
      </c>
      <c r="G1640" s="42">
        <v>2.19</v>
      </c>
      <c r="N1640" s="52">
        <f t="shared" si="62"/>
        <v>1.0336799999999999</v>
      </c>
      <c r="O1640" s="50"/>
      <c r="P1640" s="16">
        <f t="shared" si="63"/>
        <v>0</v>
      </c>
    </row>
    <row r="1641" spans="1:16" ht="11.85" customHeight="1" outlineLevel="2">
      <c r="A1641" s="14" t="s">
        <v>1639</v>
      </c>
      <c r="B1641" s="15" t="s">
        <v>1640</v>
      </c>
      <c r="C1641" s="15" t="s">
        <v>2470</v>
      </c>
      <c r="D1641" s="33" t="s">
        <v>3140</v>
      </c>
      <c r="E1641" s="42">
        <v>3558.44</v>
      </c>
      <c r="F1641" s="42">
        <v>560</v>
      </c>
      <c r="G1641" s="42">
        <v>6.35</v>
      </c>
      <c r="N1641" s="50">
        <f t="shared" si="62"/>
        <v>2.9971999999999999</v>
      </c>
      <c r="O1641" s="50"/>
      <c r="P1641" s="16">
        <f t="shared" si="63"/>
        <v>0</v>
      </c>
    </row>
    <row r="1642" spans="1:16" ht="11.85" customHeight="1" outlineLevel="2">
      <c r="A1642" s="14" t="s">
        <v>1641</v>
      </c>
      <c r="B1642" s="15" t="s">
        <v>1642</v>
      </c>
      <c r="C1642" s="15" t="s">
        <v>2470</v>
      </c>
      <c r="D1642" s="33" t="s">
        <v>3140</v>
      </c>
      <c r="E1642" s="42">
        <v>8466.2000000000007</v>
      </c>
      <c r="F1642" s="42">
        <v>1396</v>
      </c>
      <c r="G1642" s="42">
        <v>6.06</v>
      </c>
      <c r="N1642" s="50">
        <f t="shared" si="62"/>
        <v>2.8603199999999998</v>
      </c>
      <c r="O1642" s="50"/>
      <c r="P1642" s="16">
        <f t="shared" si="63"/>
        <v>0</v>
      </c>
    </row>
    <row r="1643" spans="1:16" ht="11.85" customHeight="1" outlineLevel="2">
      <c r="A1643" s="14" t="s">
        <v>1643</v>
      </c>
      <c r="B1643" s="15" t="s">
        <v>1644</v>
      </c>
      <c r="C1643" s="15" t="s">
        <v>2470</v>
      </c>
      <c r="D1643" s="33" t="s">
        <v>3140</v>
      </c>
      <c r="E1643" s="42">
        <v>4205.51</v>
      </c>
      <c r="F1643" s="42">
        <v>113</v>
      </c>
      <c r="G1643" s="42">
        <v>37.22</v>
      </c>
      <c r="N1643" s="50">
        <f t="shared" si="62"/>
        <v>17.56784</v>
      </c>
      <c r="O1643" s="50"/>
      <c r="P1643" s="16">
        <f t="shared" si="63"/>
        <v>0</v>
      </c>
    </row>
    <row r="1644" spans="1:16" ht="13.35" customHeight="1">
      <c r="A1644" s="10" t="s">
        <v>1645</v>
      </c>
      <c r="B1644" s="10"/>
      <c r="C1644" s="10"/>
      <c r="D1644" s="35"/>
      <c r="E1644" s="45"/>
      <c r="F1644" s="46"/>
      <c r="G1644" s="46"/>
      <c r="P1644" s="16">
        <f t="shared" si="63"/>
        <v>0</v>
      </c>
    </row>
    <row r="1645" spans="1:16" ht="11.85" customHeight="1" outlineLevel="1">
      <c r="A1645" s="13" t="s">
        <v>2501</v>
      </c>
      <c r="B1645" s="13"/>
      <c r="C1645" s="13"/>
      <c r="D1645" s="34"/>
      <c r="E1645" s="43"/>
      <c r="F1645" s="44"/>
      <c r="G1645" s="44"/>
      <c r="P1645" s="16">
        <f t="shared" si="63"/>
        <v>0</v>
      </c>
    </row>
    <row r="1646" spans="1:16" ht="11.85" customHeight="1" outlineLevel="2">
      <c r="A1646" s="14" t="s">
        <v>1648</v>
      </c>
      <c r="B1646" s="15" t="s">
        <v>1649</v>
      </c>
      <c r="C1646" s="15" t="s">
        <v>2469</v>
      </c>
      <c r="D1646" s="33" t="s">
        <v>2501</v>
      </c>
      <c r="E1646" s="42">
        <v>9517.2000000000007</v>
      </c>
      <c r="F1646" s="42">
        <v>4120</v>
      </c>
      <c r="G1646" s="42">
        <v>2.31</v>
      </c>
      <c r="N1646" s="52">
        <f>G1646*1.18*0.2</f>
        <v>0.54515999999999998</v>
      </c>
      <c r="O1646" s="50"/>
      <c r="P1646" s="16">
        <f t="shared" si="63"/>
        <v>0</v>
      </c>
    </row>
    <row r="1647" spans="1:16" ht="11.85" customHeight="1" outlineLevel="2">
      <c r="A1647" s="14" t="s">
        <v>1650</v>
      </c>
      <c r="B1647" s="15" t="s">
        <v>1651</v>
      </c>
      <c r="C1647" s="15" t="s">
        <v>2469</v>
      </c>
      <c r="D1647" s="33" t="s">
        <v>2501</v>
      </c>
      <c r="E1647" s="42">
        <v>2205.94</v>
      </c>
      <c r="F1647" s="42">
        <v>20</v>
      </c>
      <c r="G1647" s="42">
        <v>110.3</v>
      </c>
      <c r="N1647" s="50">
        <f t="shared" ref="N1647:N1710" si="64">G1647*1.18*0.2</f>
        <v>26.030799999999999</v>
      </c>
      <c r="O1647" s="50"/>
      <c r="P1647" s="16">
        <f t="shared" si="63"/>
        <v>0</v>
      </c>
    </row>
    <row r="1648" spans="1:16" ht="11.85" customHeight="1" outlineLevel="2">
      <c r="A1648" s="14" t="s">
        <v>1652</v>
      </c>
      <c r="B1648" s="15" t="s">
        <v>1653</v>
      </c>
      <c r="C1648" s="15" t="s">
        <v>2469</v>
      </c>
      <c r="D1648" s="33" t="s">
        <v>2501</v>
      </c>
      <c r="E1648" s="42">
        <v>2365.6799999999998</v>
      </c>
      <c r="F1648" s="42">
        <v>31.5</v>
      </c>
      <c r="G1648" s="42">
        <v>75.099999999999994</v>
      </c>
      <c r="N1648" s="50">
        <f t="shared" si="64"/>
        <v>17.723600000000001</v>
      </c>
      <c r="O1648" s="50"/>
      <c r="P1648" s="16">
        <f t="shared" si="63"/>
        <v>0</v>
      </c>
    </row>
    <row r="1649" spans="1:16" ht="11.85" customHeight="1" outlineLevel="2">
      <c r="A1649" s="14" t="s">
        <v>3252</v>
      </c>
      <c r="B1649" s="15" t="s">
        <v>3253</v>
      </c>
      <c r="C1649" s="15" t="s">
        <v>2486</v>
      </c>
      <c r="D1649" s="33" t="s">
        <v>2501</v>
      </c>
      <c r="E1649" s="42">
        <v>37170.92</v>
      </c>
      <c r="F1649" s="42">
        <v>2040</v>
      </c>
      <c r="G1649" s="42">
        <v>18.22</v>
      </c>
      <c r="N1649" s="50">
        <f t="shared" si="64"/>
        <v>4.2999199999999993</v>
      </c>
      <c r="O1649" s="50"/>
      <c r="P1649" s="16">
        <f t="shared" si="63"/>
        <v>0</v>
      </c>
    </row>
    <row r="1650" spans="1:16" ht="11.85" customHeight="1" outlineLevel="2">
      <c r="A1650" s="14" t="s">
        <v>1654</v>
      </c>
      <c r="B1650" s="15" t="s">
        <v>1655</v>
      </c>
      <c r="C1650" s="15" t="s">
        <v>2486</v>
      </c>
      <c r="D1650" s="33" t="s">
        <v>2501</v>
      </c>
      <c r="E1650" s="42">
        <v>24600.03</v>
      </c>
      <c r="F1650" s="42">
        <v>1440</v>
      </c>
      <c r="G1650" s="42">
        <v>17.079999999999998</v>
      </c>
      <c r="N1650" s="50">
        <f t="shared" si="64"/>
        <v>4.0308799999999989</v>
      </c>
      <c r="O1650" s="50"/>
      <c r="P1650" s="16">
        <f t="shared" si="63"/>
        <v>0</v>
      </c>
    </row>
    <row r="1651" spans="1:16" ht="11.85" customHeight="1" outlineLevel="2">
      <c r="A1651" s="14" t="s">
        <v>1656</v>
      </c>
      <c r="B1651" s="15" t="s">
        <v>1657</v>
      </c>
      <c r="C1651" s="15" t="s">
        <v>2469</v>
      </c>
      <c r="D1651" s="33" t="s">
        <v>2501</v>
      </c>
      <c r="E1651" s="42">
        <v>3549.6</v>
      </c>
      <c r="F1651" s="42">
        <v>4080</v>
      </c>
      <c r="G1651" s="42">
        <v>0.87</v>
      </c>
      <c r="N1651" s="52">
        <f t="shared" si="64"/>
        <v>0.20532</v>
      </c>
      <c r="O1651" s="50"/>
      <c r="P1651" s="16">
        <f t="shared" si="63"/>
        <v>0</v>
      </c>
    </row>
    <row r="1652" spans="1:16" ht="11.85" customHeight="1" outlineLevel="2">
      <c r="A1652" s="14" t="s">
        <v>1658</v>
      </c>
      <c r="B1652" s="15" t="s">
        <v>1659</v>
      </c>
      <c r="C1652" s="15" t="s">
        <v>2470</v>
      </c>
      <c r="D1652" s="33" t="s">
        <v>2501</v>
      </c>
      <c r="E1652" s="42">
        <v>2647.69</v>
      </c>
      <c r="F1652" s="42">
        <v>3940</v>
      </c>
      <c r="G1652" s="42">
        <v>0.67</v>
      </c>
      <c r="N1652" s="52">
        <f t="shared" si="64"/>
        <v>0.15812000000000001</v>
      </c>
      <c r="O1652" s="50"/>
      <c r="P1652" s="16">
        <f t="shared" si="63"/>
        <v>0</v>
      </c>
    </row>
    <row r="1653" spans="1:16" ht="11.85" customHeight="1" outlineLevel="2">
      <c r="A1653" s="14" t="s">
        <v>1660</v>
      </c>
      <c r="B1653" s="15" t="s">
        <v>1661</v>
      </c>
      <c r="C1653" s="15" t="s">
        <v>2470</v>
      </c>
      <c r="D1653" s="33" t="s">
        <v>2501</v>
      </c>
      <c r="E1653" s="42">
        <v>2156.9899999999998</v>
      </c>
      <c r="F1653" s="42">
        <v>1728</v>
      </c>
      <c r="G1653" s="42">
        <v>1.25</v>
      </c>
      <c r="N1653" s="52">
        <f t="shared" si="64"/>
        <v>0.29499999999999998</v>
      </c>
      <c r="O1653" s="50"/>
      <c r="P1653" s="16">
        <f t="shared" si="63"/>
        <v>0</v>
      </c>
    </row>
    <row r="1654" spans="1:16" ht="11.85" customHeight="1" outlineLevel="2">
      <c r="A1654" s="14" t="s">
        <v>1662</v>
      </c>
      <c r="B1654" s="15" t="s">
        <v>1663</v>
      </c>
      <c r="C1654" s="15" t="s">
        <v>2470</v>
      </c>
      <c r="D1654" s="33" t="s">
        <v>2501</v>
      </c>
      <c r="E1654" s="42">
        <v>5291.3</v>
      </c>
      <c r="F1654" s="42">
        <v>3</v>
      </c>
      <c r="G1654" s="42">
        <v>1763.77</v>
      </c>
      <c r="J1654" s="3">
        <v>630</v>
      </c>
      <c r="N1654" s="50">
        <f t="shared" si="64"/>
        <v>416.24972000000002</v>
      </c>
      <c r="O1654" s="50"/>
      <c r="P1654" s="16">
        <f t="shared" si="63"/>
        <v>630</v>
      </c>
    </row>
    <row r="1655" spans="1:16" ht="22.35" customHeight="1" outlineLevel="2">
      <c r="A1655" s="14" t="s">
        <v>1664</v>
      </c>
      <c r="B1655" s="15" t="s">
        <v>1665</v>
      </c>
      <c r="C1655" s="15" t="s">
        <v>2470</v>
      </c>
      <c r="D1655" s="33" t="s">
        <v>2501</v>
      </c>
      <c r="E1655" s="42">
        <v>2719.34</v>
      </c>
      <c r="F1655" s="42">
        <v>1</v>
      </c>
      <c r="G1655" s="42">
        <v>2719.34</v>
      </c>
      <c r="N1655" s="50">
        <f t="shared" si="64"/>
        <v>641.76423999999997</v>
      </c>
      <c r="O1655" s="50"/>
      <c r="P1655" s="16">
        <f t="shared" si="63"/>
        <v>0</v>
      </c>
    </row>
    <row r="1656" spans="1:16" ht="11.85" customHeight="1" outlineLevel="2">
      <c r="A1656" s="14" t="s">
        <v>1666</v>
      </c>
      <c r="B1656" s="15" t="s">
        <v>1667</v>
      </c>
      <c r="C1656" s="15" t="s">
        <v>2470</v>
      </c>
      <c r="D1656" s="33" t="s">
        <v>2501</v>
      </c>
      <c r="E1656" s="42">
        <v>7425.22</v>
      </c>
      <c r="F1656" s="42">
        <v>1</v>
      </c>
      <c r="G1656" s="42">
        <v>7425.22</v>
      </c>
      <c r="N1656" s="50">
        <f t="shared" si="64"/>
        <v>1752.3519200000001</v>
      </c>
      <c r="O1656" s="50"/>
      <c r="P1656" s="16">
        <f t="shared" si="63"/>
        <v>0</v>
      </c>
    </row>
    <row r="1657" spans="1:16" ht="22.35" customHeight="1" outlineLevel="2">
      <c r="A1657" s="14" t="s">
        <v>1668</v>
      </c>
      <c r="B1657" s="15" t="s">
        <v>1669</v>
      </c>
      <c r="C1657" s="15" t="s">
        <v>2470</v>
      </c>
      <c r="D1657" s="33" t="s">
        <v>2501</v>
      </c>
      <c r="E1657" s="42">
        <v>29831.49</v>
      </c>
      <c r="F1657" s="42">
        <v>4</v>
      </c>
      <c r="G1657" s="42">
        <v>7457.87</v>
      </c>
      <c r="N1657" s="50">
        <f t="shared" si="64"/>
        <v>1760.0573199999999</v>
      </c>
      <c r="O1657" s="50"/>
      <c r="P1657" s="16">
        <f t="shared" si="63"/>
        <v>0</v>
      </c>
    </row>
    <row r="1658" spans="1:16" ht="11.85" customHeight="1" outlineLevel="2">
      <c r="A1658" s="14" t="s">
        <v>1670</v>
      </c>
      <c r="B1658" s="15" t="s">
        <v>1671</v>
      </c>
      <c r="C1658" s="15" t="s">
        <v>2470</v>
      </c>
      <c r="D1658" s="33" t="s">
        <v>2501</v>
      </c>
      <c r="E1658" s="42">
        <v>8405.7800000000007</v>
      </c>
      <c r="F1658" s="42">
        <v>1</v>
      </c>
      <c r="G1658" s="42">
        <v>8405.7800000000007</v>
      </c>
      <c r="N1658" s="50">
        <f t="shared" si="64"/>
        <v>1983.7640800000001</v>
      </c>
      <c r="O1658" s="50"/>
      <c r="P1658" s="16">
        <f t="shared" si="63"/>
        <v>0</v>
      </c>
    </row>
    <row r="1659" spans="1:16" ht="11.85" customHeight="1" outlineLevel="2">
      <c r="A1659" s="14" t="s">
        <v>1672</v>
      </c>
      <c r="B1659" s="15" t="s">
        <v>1673</v>
      </c>
      <c r="C1659" s="15" t="s">
        <v>2470</v>
      </c>
      <c r="D1659" s="33" t="s">
        <v>2501</v>
      </c>
      <c r="E1659" s="42">
        <v>197708.64</v>
      </c>
      <c r="F1659" s="42">
        <v>18</v>
      </c>
      <c r="G1659" s="42">
        <v>10983.81</v>
      </c>
      <c r="N1659" s="50">
        <f t="shared" si="64"/>
        <v>2592.1791599999997</v>
      </c>
      <c r="O1659" s="50"/>
      <c r="P1659" s="16">
        <f t="shared" si="63"/>
        <v>0</v>
      </c>
    </row>
    <row r="1660" spans="1:16" ht="11.85" customHeight="1" outlineLevel="2">
      <c r="A1660" s="14" t="s">
        <v>1674</v>
      </c>
      <c r="B1660" s="15" t="s">
        <v>1675</v>
      </c>
      <c r="C1660" s="15" t="s">
        <v>2470</v>
      </c>
      <c r="D1660" s="33" t="s">
        <v>2501</v>
      </c>
      <c r="E1660" s="42">
        <v>32837.78</v>
      </c>
      <c r="F1660" s="42">
        <v>1</v>
      </c>
      <c r="G1660" s="42">
        <v>32837.78</v>
      </c>
      <c r="N1660" s="50">
        <f t="shared" si="64"/>
        <v>7749.7160800000001</v>
      </c>
      <c r="O1660" s="50"/>
      <c r="P1660" s="16">
        <f t="shared" si="63"/>
        <v>0</v>
      </c>
    </row>
    <row r="1661" spans="1:16" ht="11.85" customHeight="1" outlineLevel="2">
      <c r="A1661" s="14" t="s">
        <v>1676</v>
      </c>
      <c r="B1661" s="15" t="s">
        <v>1677</v>
      </c>
      <c r="C1661" s="15" t="s">
        <v>2470</v>
      </c>
      <c r="D1661" s="33" t="s">
        <v>2501</v>
      </c>
      <c r="E1661" s="42">
        <v>99657.78</v>
      </c>
      <c r="F1661" s="42">
        <v>25</v>
      </c>
      <c r="G1661" s="42">
        <v>3986.31</v>
      </c>
      <c r="N1661" s="50">
        <f t="shared" si="64"/>
        <v>940.76916000000006</v>
      </c>
      <c r="O1661" s="50"/>
      <c r="P1661" s="16">
        <f t="shared" si="63"/>
        <v>0</v>
      </c>
    </row>
    <row r="1662" spans="1:16" ht="11.85" customHeight="1" outlineLevel="2">
      <c r="A1662" s="14" t="s">
        <v>1678</v>
      </c>
      <c r="B1662" s="15" t="s">
        <v>1679</v>
      </c>
      <c r="C1662" s="15" t="s">
        <v>2470</v>
      </c>
      <c r="D1662" s="33" t="s">
        <v>2501</v>
      </c>
      <c r="E1662" s="42">
        <v>7413.09</v>
      </c>
      <c r="F1662" s="42">
        <v>1</v>
      </c>
      <c r="G1662" s="42">
        <v>7413.09</v>
      </c>
      <c r="K1662" s="3">
        <v>370</v>
      </c>
      <c r="N1662" s="50">
        <f t="shared" si="64"/>
        <v>1749.4892400000001</v>
      </c>
      <c r="O1662" s="50"/>
      <c r="P1662" s="16">
        <f t="shared" si="63"/>
        <v>370</v>
      </c>
    </row>
    <row r="1663" spans="1:16" ht="11.85" customHeight="1" outlineLevel="2">
      <c r="A1663" s="14" t="s">
        <v>1680</v>
      </c>
      <c r="B1663" s="15" t="s">
        <v>1681</v>
      </c>
      <c r="C1663" s="15" t="s">
        <v>2470</v>
      </c>
      <c r="D1663" s="33" t="s">
        <v>2501</v>
      </c>
      <c r="E1663" s="42">
        <v>17192.73</v>
      </c>
      <c r="F1663" s="42">
        <v>9</v>
      </c>
      <c r="G1663" s="42">
        <v>1910.3</v>
      </c>
      <c r="N1663" s="50">
        <f t="shared" si="64"/>
        <v>450.83080000000001</v>
      </c>
      <c r="O1663" s="50"/>
      <c r="P1663" s="16">
        <f t="shared" si="63"/>
        <v>0</v>
      </c>
    </row>
    <row r="1664" spans="1:16" ht="11.85" customHeight="1" outlineLevel="2">
      <c r="A1664" s="14" t="s">
        <v>1682</v>
      </c>
      <c r="B1664" s="15" t="s">
        <v>1683</v>
      </c>
      <c r="C1664" s="15" t="s">
        <v>2470</v>
      </c>
      <c r="D1664" s="33" t="s">
        <v>2501</v>
      </c>
      <c r="E1664" s="42">
        <v>7388.11</v>
      </c>
      <c r="F1664" s="42">
        <v>1</v>
      </c>
      <c r="G1664" s="42">
        <v>7388.11</v>
      </c>
      <c r="N1664" s="50">
        <f t="shared" si="64"/>
        <v>1743.5939599999999</v>
      </c>
      <c r="O1664" s="50"/>
      <c r="P1664" s="16">
        <f t="shared" si="63"/>
        <v>0</v>
      </c>
    </row>
    <row r="1665" spans="1:16" ht="11.85" customHeight="1" outlineLevel="2">
      <c r="A1665" s="14" t="s">
        <v>1390</v>
      </c>
      <c r="B1665" s="15" t="s">
        <v>1391</v>
      </c>
      <c r="C1665" s="15" t="s">
        <v>2470</v>
      </c>
      <c r="D1665" s="33" t="s">
        <v>2501</v>
      </c>
      <c r="E1665" s="42">
        <v>184362.2</v>
      </c>
      <c r="F1665" s="42">
        <v>70</v>
      </c>
      <c r="G1665" s="42">
        <v>2633.75</v>
      </c>
      <c r="J1665" s="3">
        <v>1200</v>
      </c>
      <c r="N1665" s="50">
        <f t="shared" si="64"/>
        <v>621.56500000000005</v>
      </c>
      <c r="O1665" s="50"/>
      <c r="P1665" s="16">
        <f t="shared" si="63"/>
        <v>1200</v>
      </c>
    </row>
    <row r="1666" spans="1:16" ht="11.85" customHeight="1" outlineLevel="2">
      <c r="A1666" s="14" t="s">
        <v>1684</v>
      </c>
      <c r="B1666" s="15" t="s">
        <v>1685</v>
      </c>
      <c r="C1666" s="15" t="s">
        <v>2475</v>
      </c>
      <c r="D1666" s="33" t="s">
        <v>2501</v>
      </c>
      <c r="E1666" s="42">
        <v>3902.77</v>
      </c>
      <c r="F1666" s="42">
        <v>4</v>
      </c>
      <c r="G1666" s="42">
        <v>975.69</v>
      </c>
      <c r="N1666" s="50">
        <f t="shared" si="64"/>
        <v>230.26284000000001</v>
      </c>
      <c r="O1666" s="50"/>
      <c r="P1666" s="16">
        <f t="shared" si="63"/>
        <v>0</v>
      </c>
    </row>
    <row r="1667" spans="1:16" ht="11.85" customHeight="1" outlineLevel="2">
      <c r="A1667" s="14" t="s">
        <v>1686</v>
      </c>
      <c r="B1667" s="15" t="s">
        <v>1687</v>
      </c>
      <c r="C1667" s="15" t="s">
        <v>2475</v>
      </c>
      <c r="D1667" s="33" t="s">
        <v>2501</v>
      </c>
      <c r="E1667" s="42">
        <v>1083.1600000000001</v>
      </c>
      <c r="F1667" s="42">
        <v>4</v>
      </c>
      <c r="G1667" s="42">
        <v>270.79000000000002</v>
      </c>
      <c r="N1667" s="50">
        <f t="shared" si="64"/>
        <v>63.906440000000003</v>
      </c>
      <c r="O1667" s="50"/>
      <c r="P1667" s="16">
        <f t="shared" si="63"/>
        <v>0</v>
      </c>
    </row>
    <row r="1668" spans="1:16" ht="11.85" customHeight="1" outlineLevel="2">
      <c r="A1668" s="14" t="s">
        <v>1688</v>
      </c>
      <c r="B1668" s="15" t="s">
        <v>1689</v>
      </c>
      <c r="C1668" s="15" t="s">
        <v>2470</v>
      </c>
      <c r="D1668" s="33" t="s">
        <v>2501</v>
      </c>
      <c r="E1668" s="42">
        <v>10194.99</v>
      </c>
      <c r="F1668" s="42">
        <v>3</v>
      </c>
      <c r="G1668" s="42">
        <v>3398.33</v>
      </c>
      <c r="N1668" s="50">
        <f t="shared" si="64"/>
        <v>802.00588000000005</v>
      </c>
      <c r="O1668" s="50"/>
      <c r="P1668" s="16">
        <f t="shared" si="63"/>
        <v>0</v>
      </c>
    </row>
    <row r="1669" spans="1:16" ht="22.35" customHeight="1" outlineLevel="2">
      <c r="A1669" s="14" t="s">
        <v>1690</v>
      </c>
      <c r="B1669" s="15" t="s">
        <v>1691</v>
      </c>
      <c r="C1669" s="15" t="s">
        <v>2470</v>
      </c>
      <c r="D1669" s="33" t="s">
        <v>2501</v>
      </c>
      <c r="E1669" s="42">
        <v>90611.01</v>
      </c>
      <c r="F1669" s="42">
        <v>50</v>
      </c>
      <c r="G1669" s="42">
        <v>1812.22</v>
      </c>
      <c r="N1669" s="50">
        <f t="shared" si="64"/>
        <v>427.68391999999994</v>
      </c>
      <c r="O1669" s="50"/>
      <c r="P1669" s="16">
        <f t="shared" si="63"/>
        <v>0</v>
      </c>
    </row>
    <row r="1670" spans="1:16" ht="11.85" customHeight="1" outlineLevel="2">
      <c r="A1670" s="14" t="s">
        <v>1692</v>
      </c>
      <c r="B1670" s="15" t="s">
        <v>1693</v>
      </c>
      <c r="C1670" s="15" t="s">
        <v>2470</v>
      </c>
      <c r="D1670" s="33" t="s">
        <v>2501</v>
      </c>
      <c r="E1670" s="42">
        <v>44048.55</v>
      </c>
      <c r="F1670" s="42">
        <v>112</v>
      </c>
      <c r="G1670" s="42">
        <v>393.29</v>
      </c>
      <c r="N1670" s="50">
        <f t="shared" si="64"/>
        <v>92.81644</v>
      </c>
      <c r="O1670" s="50"/>
      <c r="P1670" s="16">
        <f t="shared" si="63"/>
        <v>0</v>
      </c>
    </row>
    <row r="1671" spans="1:16" ht="11.85" customHeight="1" outlineLevel="2">
      <c r="A1671" s="14" t="s">
        <v>1694</v>
      </c>
      <c r="B1671" s="15" t="s">
        <v>1695</v>
      </c>
      <c r="C1671" s="15" t="s">
        <v>2470</v>
      </c>
      <c r="D1671" s="33" t="s">
        <v>2501</v>
      </c>
      <c r="E1671" s="42">
        <v>4194.6400000000003</v>
      </c>
      <c r="F1671" s="42">
        <v>11</v>
      </c>
      <c r="G1671" s="42">
        <v>381.33</v>
      </c>
      <c r="N1671" s="50">
        <f t="shared" si="64"/>
        <v>89.99387999999999</v>
      </c>
      <c r="O1671" s="50"/>
      <c r="P1671" s="16">
        <f t="shared" si="63"/>
        <v>0</v>
      </c>
    </row>
    <row r="1672" spans="1:16" ht="11.85" customHeight="1" outlineLevel="2">
      <c r="A1672" s="14" t="s">
        <v>1696</v>
      </c>
      <c r="B1672" s="15" t="s">
        <v>1697</v>
      </c>
      <c r="C1672" s="15" t="s">
        <v>2470</v>
      </c>
      <c r="D1672" s="33" t="s">
        <v>2501</v>
      </c>
      <c r="E1672" s="42">
        <v>123138.54</v>
      </c>
      <c r="F1672" s="42">
        <v>1</v>
      </c>
      <c r="G1672" s="42">
        <v>123138.54</v>
      </c>
      <c r="N1672" s="50">
        <f t="shared" si="64"/>
        <v>29060.69544</v>
      </c>
      <c r="O1672" s="50"/>
      <c r="P1672" s="16">
        <f t="shared" si="63"/>
        <v>0</v>
      </c>
    </row>
    <row r="1673" spans="1:16" ht="11.85" customHeight="1" outlineLevel="2">
      <c r="A1673" s="14" t="s">
        <v>1698</v>
      </c>
      <c r="B1673" s="15" t="s">
        <v>1699</v>
      </c>
      <c r="C1673" s="15" t="s">
        <v>2470</v>
      </c>
      <c r="D1673" s="33" t="s">
        <v>2501</v>
      </c>
      <c r="E1673" s="42">
        <v>10652.54</v>
      </c>
      <c r="F1673" s="42">
        <v>6</v>
      </c>
      <c r="G1673" s="42">
        <v>1775.42</v>
      </c>
      <c r="J1673" s="3">
        <v>675</v>
      </c>
      <c r="N1673" s="50">
        <f t="shared" si="64"/>
        <v>418.99912000000006</v>
      </c>
      <c r="O1673" s="50"/>
      <c r="P1673" s="16">
        <f t="shared" si="63"/>
        <v>675</v>
      </c>
    </row>
    <row r="1674" spans="1:16" ht="11.85" customHeight="1" outlineLevel="2">
      <c r="A1674" s="14" t="s">
        <v>1700</v>
      </c>
      <c r="B1674" s="15" t="s">
        <v>1701</v>
      </c>
      <c r="C1674" s="15" t="s">
        <v>2470</v>
      </c>
      <c r="D1674" s="33" t="s">
        <v>2501</v>
      </c>
      <c r="E1674" s="42">
        <v>9172.77</v>
      </c>
      <c r="F1674" s="42">
        <v>4</v>
      </c>
      <c r="G1674" s="42">
        <v>2293.19</v>
      </c>
      <c r="N1674" s="50">
        <f t="shared" si="64"/>
        <v>541.19284000000005</v>
      </c>
      <c r="O1674" s="50"/>
      <c r="P1674" s="16">
        <f t="shared" si="63"/>
        <v>0</v>
      </c>
    </row>
    <row r="1675" spans="1:16" ht="11.85" customHeight="1" outlineLevel="2">
      <c r="A1675" s="14" t="s">
        <v>1702</v>
      </c>
      <c r="B1675" s="15" t="s">
        <v>1703</v>
      </c>
      <c r="C1675" s="15" t="s">
        <v>2470</v>
      </c>
      <c r="D1675" s="33" t="s">
        <v>2501</v>
      </c>
      <c r="E1675" s="42">
        <v>15634.21</v>
      </c>
      <c r="F1675" s="42">
        <v>5</v>
      </c>
      <c r="G1675" s="42">
        <v>3126.84</v>
      </c>
      <c r="N1675" s="50">
        <f t="shared" si="64"/>
        <v>737.93424000000005</v>
      </c>
      <c r="O1675" s="50"/>
      <c r="P1675" s="16">
        <f t="shared" si="63"/>
        <v>0</v>
      </c>
    </row>
    <row r="1676" spans="1:16" ht="22.35" customHeight="1" outlineLevel="2">
      <c r="A1676" s="14" t="s">
        <v>1704</v>
      </c>
      <c r="B1676" s="15" t="s">
        <v>1705</v>
      </c>
      <c r="C1676" s="15" t="s">
        <v>2475</v>
      </c>
      <c r="D1676" s="33" t="s">
        <v>2501</v>
      </c>
      <c r="E1676" s="42">
        <v>296467.28000000003</v>
      </c>
      <c r="F1676" s="42">
        <v>9</v>
      </c>
      <c r="G1676" s="42">
        <v>32940.81</v>
      </c>
      <c r="M1676" s="3">
        <v>7774</v>
      </c>
      <c r="N1676" s="50">
        <f t="shared" si="64"/>
        <v>7774.0311599999986</v>
      </c>
      <c r="O1676" s="50"/>
      <c r="P1676" s="16">
        <f t="shared" si="63"/>
        <v>7774</v>
      </c>
    </row>
    <row r="1677" spans="1:16" ht="22.35" customHeight="1" outlineLevel="2">
      <c r="A1677" s="14" t="s">
        <v>1706</v>
      </c>
      <c r="B1677" s="15" t="s">
        <v>1707</v>
      </c>
      <c r="C1677" s="15" t="s">
        <v>2470</v>
      </c>
      <c r="D1677" s="33" t="s">
        <v>2501</v>
      </c>
      <c r="E1677" s="42">
        <v>79501.38</v>
      </c>
      <c r="F1677" s="42">
        <v>24</v>
      </c>
      <c r="G1677" s="42">
        <v>3312.56</v>
      </c>
      <c r="N1677" s="50">
        <f t="shared" si="64"/>
        <v>781.76415999999995</v>
      </c>
      <c r="O1677" s="50"/>
      <c r="P1677" s="16">
        <f t="shared" si="63"/>
        <v>0</v>
      </c>
    </row>
    <row r="1678" spans="1:16" ht="11.85" customHeight="1" outlineLevel="2">
      <c r="A1678" s="14" t="s">
        <v>1392</v>
      </c>
      <c r="B1678" s="15" t="s">
        <v>1393</v>
      </c>
      <c r="C1678" s="15" t="s">
        <v>2470</v>
      </c>
      <c r="D1678" s="33" t="s">
        <v>2501</v>
      </c>
      <c r="E1678" s="42">
        <v>190856.22</v>
      </c>
      <c r="F1678" s="42">
        <v>16</v>
      </c>
      <c r="G1678" s="42">
        <v>11928.51</v>
      </c>
      <c r="N1678" s="50">
        <f t="shared" si="64"/>
        <v>2815.1283600000002</v>
      </c>
      <c r="O1678" s="50"/>
      <c r="P1678" s="16">
        <f t="shared" si="63"/>
        <v>0</v>
      </c>
    </row>
    <row r="1679" spans="1:16" ht="11.85" customHeight="1" outlineLevel="2">
      <c r="A1679" s="14" t="s">
        <v>1394</v>
      </c>
      <c r="B1679" s="15" t="s">
        <v>1395</v>
      </c>
      <c r="C1679" s="15" t="s">
        <v>2470</v>
      </c>
      <c r="D1679" s="33" t="s">
        <v>2501</v>
      </c>
      <c r="E1679" s="42">
        <v>34207.769999999997</v>
      </c>
      <c r="F1679" s="42">
        <v>18</v>
      </c>
      <c r="G1679" s="42">
        <v>1900.43</v>
      </c>
      <c r="N1679" s="50">
        <f t="shared" si="64"/>
        <v>448.50148000000002</v>
      </c>
      <c r="O1679" s="50"/>
      <c r="P1679" s="16">
        <f t="shared" si="63"/>
        <v>0</v>
      </c>
    </row>
    <row r="1680" spans="1:16" ht="11.85" customHeight="1" outlineLevel="2">
      <c r="A1680" s="14" t="s">
        <v>1708</v>
      </c>
      <c r="B1680" s="15" t="s">
        <v>1709</v>
      </c>
      <c r="C1680" s="15" t="s">
        <v>2470</v>
      </c>
      <c r="D1680" s="33" t="s">
        <v>2501</v>
      </c>
      <c r="E1680" s="42">
        <v>20397.53</v>
      </c>
      <c r="F1680" s="42">
        <v>5</v>
      </c>
      <c r="G1680" s="42">
        <v>4079.51</v>
      </c>
      <c r="N1680" s="50">
        <f t="shared" si="64"/>
        <v>962.76436000000001</v>
      </c>
      <c r="O1680" s="50"/>
      <c r="P1680" s="16">
        <f t="shared" si="63"/>
        <v>0</v>
      </c>
    </row>
    <row r="1681" spans="1:16" ht="11.85" customHeight="1" outlineLevel="2">
      <c r="A1681" s="14" t="s">
        <v>1710</v>
      </c>
      <c r="B1681" s="15" t="s">
        <v>1711</v>
      </c>
      <c r="C1681" s="15" t="s">
        <v>2470</v>
      </c>
      <c r="D1681" s="33" t="s">
        <v>2501</v>
      </c>
      <c r="E1681" s="42">
        <v>7033.75</v>
      </c>
      <c r="F1681" s="42">
        <v>4</v>
      </c>
      <c r="G1681" s="42">
        <v>1758.44</v>
      </c>
      <c r="N1681" s="50">
        <f t="shared" si="64"/>
        <v>414.99183999999997</v>
      </c>
      <c r="O1681" s="50"/>
      <c r="P1681" s="16">
        <f t="shared" si="63"/>
        <v>0</v>
      </c>
    </row>
    <row r="1682" spans="1:16" ht="11.85" customHeight="1" outlineLevel="2">
      <c r="A1682" s="14" t="s">
        <v>1712</v>
      </c>
      <c r="B1682" s="15" t="s">
        <v>1713</v>
      </c>
      <c r="C1682" s="15" t="s">
        <v>2470</v>
      </c>
      <c r="D1682" s="33" t="s">
        <v>2501</v>
      </c>
      <c r="E1682" s="42">
        <v>7033.75</v>
      </c>
      <c r="F1682" s="42">
        <v>4</v>
      </c>
      <c r="G1682" s="42">
        <v>1758.44</v>
      </c>
      <c r="N1682" s="50">
        <f t="shared" si="64"/>
        <v>414.99183999999997</v>
      </c>
      <c r="O1682" s="50"/>
      <c r="P1682" s="16">
        <f t="shared" si="63"/>
        <v>0</v>
      </c>
    </row>
    <row r="1683" spans="1:16" ht="11.85" customHeight="1" outlineLevel="2">
      <c r="A1683" s="14" t="s">
        <v>1714</v>
      </c>
      <c r="B1683" s="15" t="s">
        <v>1715</v>
      </c>
      <c r="C1683" s="15" t="s">
        <v>2470</v>
      </c>
      <c r="D1683" s="33" t="s">
        <v>2501</v>
      </c>
      <c r="E1683" s="42">
        <v>7033.75</v>
      </c>
      <c r="F1683" s="42">
        <v>4</v>
      </c>
      <c r="G1683" s="42">
        <v>1758.44</v>
      </c>
      <c r="N1683" s="50">
        <f t="shared" si="64"/>
        <v>414.99183999999997</v>
      </c>
      <c r="O1683" s="50"/>
      <c r="P1683" s="16">
        <f t="shared" si="63"/>
        <v>0</v>
      </c>
    </row>
    <row r="1684" spans="1:16" ht="11.85" customHeight="1" outlineLevel="2">
      <c r="A1684" s="14" t="s">
        <v>1716</v>
      </c>
      <c r="B1684" s="15" t="s">
        <v>1717</v>
      </c>
      <c r="C1684" s="15" t="s">
        <v>2470</v>
      </c>
      <c r="D1684" s="33" t="s">
        <v>2501</v>
      </c>
      <c r="E1684" s="42">
        <v>7033.75</v>
      </c>
      <c r="F1684" s="42">
        <v>4</v>
      </c>
      <c r="G1684" s="42">
        <v>1758.44</v>
      </c>
      <c r="N1684" s="50">
        <f t="shared" si="64"/>
        <v>414.99183999999997</v>
      </c>
      <c r="O1684" s="50"/>
      <c r="P1684" s="16">
        <f t="shared" si="63"/>
        <v>0</v>
      </c>
    </row>
    <row r="1685" spans="1:16" ht="11.85" customHeight="1" outlineLevel="2">
      <c r="A1685" s="14" t="s">
        <v>1718</v>
      </c>
      <c r="B1685" s="15" t="s">
        <v>1719</v>
      </c>
      <c r="C1685" s="15" t="s">
        <v>2470</v>
      </c>
      <c r="D1685" s="33" t="s">
        <v>2501</v>
      </c>
      <c r="E1685" s="42">
        <v>945.69</v>
      </c>
      <c r="F1685" s="42">
        <v>1</v>
      </c>
      <c r="G1685" s="42">
        <v>945.69</v>
      </c>
      <c r="N1685" s="50">
        <f t="shared" si="64"/>
        <v>223.18284</v>
      </c>
      <c r="O1685" s="50"/>
      <c r="P1685" s="16">
        <f t="shared" si="63"/>
        <v>0</v>
      </c>
    </row>
    <row r="1686" spans="1:16" ht="11.85" customHeight="1" outlineLevel="2">
      <c r="A1686" s="14" t="s">
        <v>1720</v>
      </c>
      <c r="B1686" s="15" t="s">
        <v>1721</v>
      </c>
      <c r="C1686" s="15" t="s">
        <v>2470</v>
      </c>
      <c r="D1686" s="33" t="s">
        <v>2501</v>
      </c>
      <c r="E1686" s="42">
        <v>107292.42</v>
      </c>
      <c r="F1686" s="42">
        <v>1</v>
      </c>
      <c r="G1686" s="42">
        <v>107292.42</v>
      </c>
      <c r="J1686" s="3">
        <v>40000</v>
      </c>
      <c r="N1686" s="50">
        <f t="shared" si="64"/>
        <v>25321.011119999999</v>
      </c>
      <c r="O1686" s="50"/>
      <c r="P1686" s="16">
        <f t="shared" si="63"/>
        <v>40000</v>
      </c>
    </row>
    <row r="1687" spans="1:16" ht="11.85" customHeight="1" outlineLevel="2">
      <c r="A1687" s="14" t="s">
        <v>1722</v>
      </c>
      <c r="B1687" s="15" t="s">
        <v>1723</v>
      </c>
      <c r="C1687" s="15" t="s">
        <v>2470</v>
      </c>
      <c r="D1687" s="33" t="s">
        <v>2501</v>
      </c>
      <c r="E1687" s="42">
        <v>371947.96</v>
      </c>
      <c r="F1687" s="42">
        <v>2</v>
      </c>
      <c r="G1687" s="42">
        <v>185973.98</v>
      </c>
      <c r="J1687" s="3">
        <v>50000</v>
      </c>
      <c r="N1687" s="50">
        <f t="shared" si="64"/>
        <v>43889.859280000004</v>
      </c>
      <c r="O1687" s="50"/>
      <c r="P1687" s="16">
        <f t="shared" si="63"/>
        <v>50000</v>
      </c>
    </row>
    <row r="1688" spans="1:16" ht="11.85" customHeight="1" outlineLevel="2">
      <c r="A1688" s="14" t="s">
        <v>3788</v>
      </c>
      <c r="B1688" s="15" t="s">
        <v>3789</v>
      </c>
      <c r="C1688" s="15" t="s">
        <v>2470</v>
      </c>
      <c r="D1688" s="33" t="s">
        <v>2501</v>
      </c>
      <c r="E1688" s="42">
        <v>46403.15</v>
      </c>
      <c r="F1688" s="42">
        <v>1</v>
      </c>
      <c r="G1688" s="42">
        <v>46403.15</v>
      </c>
      <c r="N1688" s="50">
        <f t="shared" si="64"/>
        <v>10951.143400000001</v>
      </c>
      <c r="O1688" s="50"/>
      <c r="P1688" s="16">
        <f t="shared" si="63"/>
        <v>0</v>
      </c>
    </row>
    <row r="1689" spans="1:16" ht="11.85" customHeight="1" outlineLevel="2">
      <c r="A1689" s="14" t="s">
        <v>1724</v>
      </c>
      <c r="B1689" s="15" t="s">
        <v>1725</v>
      </c>
      <c r="C1689" s="15" t="s">
        <v>2470</v>
      </c>
      <c r="D1689" s="33" t="s">
        <v>2501</v>
      </c>
      <c r="E1689" s="42">
        <v>653892.96</v>
      </c>
      <c r="F1689" s="42">
        <v>2</v>
      </c>
      <c r="G1689" s="42">
        <v>326946.48</v>
      </c>
      <c r="N1689" s="50">
        <f t="shared" si="64"/>
        <v>77159.369279999999</v>
      </c>
      <c r="O1689" s="50"/>
      <c r="P1689" s="16">
        <f t="shared" si="63"/>
        <v>0</v>
      </c>
    </row>
    <row r="1690" spans="1:16" ht="11.85" customHeight="1" outlineLevel="2">
      <c r="A1690" s="14" t="s">
        <v>1726</v>
      </c>
      <c r="B1690" s="15" t="s">
        <v>1727</v>
      </c>
      <c r="C1690" s="15" t="s">
        <v>2470</v>
      </c>
      <c r="D1690" s="33" t="s">
        <v>2501</v>
      </c>
      <c r="E1690" s="42">
        <v>374778.54</v>
      </c>
      <c r="F1690" s="42">
        <v>1</v>
      </c>
      <c r="G1690" s="42">
        <v>374778.54</v>
      </c>
      <c r="N1690" s="50">
        <f t="shared" si="64"/>
        <v>88447.735440000004</v>
      </c>
      <c r="O1690" s="50"/>
      <c r="P1690" s="16">
        <f t="shared" ref="P1690:P1751" si="65">SUM(I1690:M1690)</f>
        <v>0</v>
      </c>
    </row>
    <row r="1691" spans="1:16" ht="11.85" customHeight="1" outlineLevel="2">
      <c r="A1691" s="14" t="s">
        <v>1728</v>
      </c>
      <c r="B1691" s="15" t="s">
        <v>1729</v>
      </c>
      <c r="C1691" s="15" t="s">
        <v>2470</v>
      </c>
      <c r="D1691" s="33" t="s">
        <v>2501</v>
      </c>
      <c r="E1691" s="42">
        <v>7284.61</v>
      </c>
      <c r="F1691" s="42">
        <v>36</v>
      </c>
      <c r="G1691" s="42">
        <v>202.35</v>
      </c>
      <c r="N1691" s="50">
        <f t="shared" si="64"/>
        <v>47.754599999999996</v>
      </c>
      <c r="O1691" s="50"/>
      <c r="P1691" s="16">
        <f t="shared" si="65"/>
        <v>0</v>
      </c>
    </row>
    <row r="1692" spans="1:16" ht="11.85" customHeight="1" outlineLevel="2">
      <c r="A1692" s="14" t="s">
        <v>1730</v>
      </c>
      <c r="B1692" s="15" t="s">
        <v>1731</v>
      </c>
      <c r="C1692" s="15" t="s">
        <v>2470</v>
      </c>
      <c r="D1692" s="33" t="s">
        <v>2501</v>
      </c>
      <c r="E1692" s="42">
        <v>2143.8000000000002</v>
      </c>
      <c r="F1692" s="42">
        <v>1</v>
      </c>
      <c r="G1692" s="42">
        <v>2143.8000000000002</v>
      </c>
      <c r="N1692" s="50">
        <f t="shared" si="64"/>
        <v>505.93680000000006</v>
      </c>
      <c r="O1692" s="50"/>
      <c r="P1692" s="16">
        <f t="shared" si="65"/>
        <v>0</v>
      </c>
    </row>
    <row r="1693" spans="1:16" ht="11.85" customHeight="1" outlineLevel="2">
      <c r="A1693" s="14" t="s">
        <v>1732</v>
      </c>
      <c r="B1693" s="15" t="s">
        <v>1733</v>
      </c>
      <c r="C1693" s="15" t="s">
        <v>2470</v>
      </c>
      <c r="D1693" s="33" t="s">
        <v>2501</v>
      </c>
      <c r="E1693" s="42">
        <v>106255.78</v>
      </c>
      <c r="F1693" s="42">
        <v>718</v>
      </c>
      <c r="G1693" s="42">
        <v>147.99</v>
      </c>
      <c r="N1693" s="50">
        <f t="shared" si="64"/>
        <v>34.925640000000001</v>
      </c>
      <c r="O1693" s="50"/>
      <c r="P1693" s="16">
        <f t="shared" si="65"/>
        <v>0</v>
      </c>
    </row>
    <row r="1694" spans="1:16" ht="11.85" customHeight="1" outlineLevel="2">
      <c r="A1694" s="14" t="s">
        <v>1734</v>
      </c>
      <c r="B1694" s="15" t="s">
        <v>1735</v>
      </c>
      <c r="C1694" s="15" t="s">
        <v>2470</v>
      </c>
      <c r="D1694" s="33" t="s">
        <v>2501</v>
      </c>
      <c r="E1694" s="42">
        <v>66890.33</v>
      </c>
      <c r="F1694" s="42">
        <v>571</v>
      </c>
      <c r="G1694" s="42">
        <v>117.15</v>
      </c>
      <c r="N1694" s="50">
        <f t="shared" si="64"/>
        <v>27.647400000000001</v>
      </c>
      <c r="O1694" s="50"/>
      <c r="P1694" s="16">
        <f t="shared" si="65"/>
        <v>0</v>
      </c>
    </row>
    <row r="1695" spans="1:16" ht="11.85" hidden="1" customHeight="1" outlineLevel="2">
      <c r="A1695" s="14" t="s">
        <v>1736</v>
      </c>
      <c r="B1695" s="15" t="s">
        <v>1737</v>
      </c>
      <c r="C1695" s="15" t="s">
        <v>2470</v>
      </c>
      <c r="D1695" s="15" t="s">
        <v>2501</v>
      </c>
      <c r="E1695" s="37">
        <v>50821.27</v>
      </c>
      <c r="F1695" s="38">
        <v>147</v>
      </c>
      <c r="G1695" s="39">
        <v>345.72</v>
      </c>
      <c r="H1695" s="3" t="s">
        <v>1952</v>
      </c>
      <c r="N1695" s="50">
        <f t="shared" si="64"/>
        <v>81.589920000000006</v>
      </c>
      <c r="O1695" s="50"/>
      <c r="P1695" s="16">
        <f t="shared" si="65"/>
        <v>0</v>
      </c>
    </row>
    <row r="1696" spans="1:16" ht="11.85" customHeight="1" outlineLevel="2">
      <c r="A1696" s="14" t="s">
        <v>1400</v>
      </c>
      <c r="B1696" s="15" t="s">
        <v>1401</v>
      </c>
      <c r="C1696" s="15" t="s">
        <v>2470</v>
      </c>
      <c r="D1696" s="33" t="s">
        <v>2501</v>
      </c>
      <c r="E1696" s="42">
        <v>11820.05</v>
      </c>
      <c r="F1696" s="42">
        <v>6</v>
      </c>
      <c r="G1696" s="42">
        <v>1970.01</v>
      </c>
      <c r="N1696" s="50">
        <f t="shared" si="64"/>
        <v>464.92235999999997</v>
      </c>
      <c r="O1696" s="50"/>
      <c r="P1696" s="16">
        <f t="shared" si="65"/>
        <v>0</v>
      </c>
    </row>
    <row r="1697" spans="1:16" ht="11.85" customHeight="1" outlineLevel="2">
      <c r="A1697" s="14" t="s">
        <v>1402</v>
      </c>
      <c r="B1697" s="15" t="s">
        <v>1403</v>
      </c>
      <c r="C1697" s="15" t="s">
        <v>2470</v>
      </c>
      <c r="D1697" s="33" t="s">
        <v>2501</v>
      </c>
      <c r="E1697" s="42">
        <v>1981.43</v>
      </c>
      <c r="F1697" s="42">
        <v>1</v>
      </c>
      <c r="G1697" s="42">
        <v>1981.43</v>
      </c>
      <c r="N1697" s="50">
        <f t="shared" si="64"/>
        <v>467.61748</v>
      </c>
      <c r="O1697" s="50"/>
      <c r="P1697" s="16">
        <f t="shared" si="65"/>
        <v>0</v>
      </c>
    </row>
    <row r="1698" spans="1:16" ht="11.85" customHeight="1" outlineLevel="2">
      <c r="A1698" s="14" t="s">
        <v>1738</v>
      </c>
      <c r="B1698" s="15" t="s">
        <v>1739</v>
      </c>
      <c r="C1698" s="15" t="s">
        <v>2470</v>
      </c>
      <c r="D1698" s="33" t="s">
        <v>2501</v>
      </c>
      <c r="E1698" s="42">
        <v>12024.84</v>
      </c>
      <c r="F1698" s="42">
        <v>4</v>
      </c>
      <c r="G1698" s="42">
        <v>3006.21</v>
      </c>
      <c r="N1698" s="50">
        <f t="shared" si="64"/>
        <v>709.4655600000001</v>
      </c>
      <c r="O1698" s="50"/>
      <c r="P1698" s="16">
        <f t="shared" si="65"/>
        <v>0</v>
      </c>
    </row>
    <row r="1699" spans="1:16" ht="11.85" customHeight="1" outlineLevel="2">
      <c r="A1699" s="14" t="s">
        <v>1740</v>
      </c>
      <c r="B1699" s="15" t="s">
        <v>1741</v>
      </c>
      <c r="C1699" s="15" t="s">
        <v>2470</v>
      </c>
      <c r="D1699" s="33" t="s">
        <v>2501</v>
      </c>
      <c r="E1699" s="42">
        <v>8763.41</v>
      </c>
      <c r="F1699" s="42">
        <v>1</v>
      </c>
      <c r="G1699" s="42">
        <v>8763.41</v>
      </c>
      <c r="N1699" s="50">
        <f t="shared" si="64"/>
        <v>2068.1647600000001</v>
      </c>
      <c r="O1699" s="50"/>
      <c r="P1699" s="16">
        <f t="shared" si="65"/>
        <v>0</v>
      </c>
    </row>
    <row r="1700" spans="1:16" ht="11.85" customHeight="1" outlineLevel="2">
      <c r="A1700" s="14" t="s">
        <v>1512</v>
      </c>
      <c r="B1700" s="15" t="s">
        <v>1513</v>
      </c>
      <c r="C1700" s="15" t="s">
        <v>2470</v>
      </c>
      <c r="D1700" s="33" t="s">
        <v>2501</v>
      </c>
      <c r="E1700" s="42">
        <v>70343.789999999994</v>
      </c>
      <c r="F1700" s="42">
        <v>189</v>
      </c>
      <c r="G1700" s="42">
        <v>372.19</v>
      </c>
      <c r="L1700" s="20">
        <v>100</v>
      </c>
      <c r="N1700" s="50">
        <f t="shared" si="64"/>
        <v>87.836839999999995</v>
      </c>
      <c r="O1700" s="50"/>
      <c r="P1700" s="16">
        <f t="shared" si="65"/>
        <v>100</v>
      </c>
    </row>
    <row r="1701" spans="1:16" ht="11.85" customHeight="1" outlineLevel="2">
      <c r="A1701" s="14" t="s">
        <v>1742</v>
      </c>
      <c r="B1701" s="15" t="s">
        <v>1743</v>
      </c>
      <c r="C1701" s="15" t="s">
        <v>2470</v>
      </c>
      <c r="D1701" s="33" t="s">
        <v>2501</v>
      </c>
      <c r="E1701" s="42">
        <v>74099.039999999994</v>
      </c>
      <c r="F1701" s="42">
        <v>198</v>
      </c>
      <c r="G1701" s="42">
        <v>374.24</v>
      </c>
      <c r="L1701" s="20">
        <v>100</v>
      </c>
      <c r="N1701" s="50">
        <f t="shared" si="64"/>
        <v>88.320640000000012</v>
      </c>
      <c r="O1701" s="50"/>
      <c r="P1701" s="16">
        <f t="shared" si="65"/>
        <v>100</v>
      </c>
    </row>
    <row r="1702" spans="1:16" ht="22.35" customHeight="1" outlineLevel="2">
      <c r="A1702" s="14" t="s">
        <v>1404</v>
      </c>
      <c r="B1702" s="15" t="s">
        <v>1405</v>
      </c>
      <c r="C1702" s="15" t="s">
        <v>2470</v>
      </c>
      <c r="D1702" s="33" t="s">
        <v>2501</v>
      </c>
      <c r="E1702" s="42">
        <v>75596.87</v>
      </c>
      <c r="F1702" s="42">
        <v>202</v>
      </c>
      <c r="G1702" s="42">
        <v>374.24</v>
      </c>
      <c r="L1702" s="20">
        <v>100</v>
      </c>
      <c r="N1702" s="50">
        <f t="shared" si="64"/>
        <v>88.320640000000012</v>
      </c>
      <c r="O1702" s="50"/>
      <c r="P1702" s="16">
        <f t="shared" si="65"/>
        <v>100</v>
      </c>
    </row>
    <row r="1703" spans="1:16" ht="22.35" customHeight="1" outlineLevel="2">
      <c r="A1703" s="14" t="s">
        <v>1744</v>
      </c>
      <c r="B1703" s="15" t="s">
        <v>1745</v>
      </c>
      <c r="C1703" s="15" t="s">
        <v>2475</v>
      </c>
      <c r="D1703" s="33" t="s">
        <v>2501</v>
      </c>
      <c r="E1703" s="42">
        <v>4098.5600000000004</v>
      </c>
      <c r="F1703" s="42">
        <v>1</v>
      </c>
      <c r="G1703" s="42">
        <v>4098.5600000000004</v>
      </c>
      <c r="I1703" s="3">
        <v>200</v>
      </c>
      <c r="N1703" s="50">
        <f t="shared" si="64"/>
        <v>967.26016000000004</v>
      </c>
      <c r="O1703" s="50"/>
      <c r="P1703" s="16">
        <f t="shared" si="65"/>
        <v>200</v>
      </c>
    </row>
    <row r="1704" spans="1:16" ht="11.85" customHeight="1" outlineLevel="2">
      <c r="A1704" s="14" t="s">
        <v>1746</v>
      </c>
      <c r="B1704" s="15" t="s">
        <v>1747</v>
      </c>
      <c r="C1704" s="15" t="s">
        <v>2470</v>
      </c>
      <c r="D1704" s="33" t="s">
        <v>2501</v>
      </c>
      <c r="E1704" s="42">
        <v>6413.02</v>
      </c>
      <c r="F1704" s="42">
        <v>44</v>
      </c>
      <c r="G1704" s="42">
        <v>145.75</v>
      </c>
      <c r="N1704" s="50">
        <f t="shared" si="64"/>
        <v>34.396999999999998</v>
      </c>
      <c r="O1704" s="50"/>
      <c r="P1704" s="16">
        <f t="shared" si="65"/>
        <v>0</v>
      </c>
    </row>
    <row r="1705" spans="1:16" ht="11.85" customHeight="1" outlineLevel="2">
      <c r="A1705" s="14" t="s">
        <v>1748</v>
      </c>
      <c r="B1705" s="15" t="s">
        <v>1749</v>
      </c>
      <c r="C1705" s="15" t="s">
        <v>2470</v>
      </c>
      <c r="D1705" s="33" t="s">
        <v>2501</v>
      </c>
      <c r="E1705" s="42">
        <v>27399.66</v>
      </c>
      <c r="F1705" s="42">
        <v>2</v>
      </c>
      <c r="G1705" s="42">
        <v>13699.83</v>
      </c>
      <c r="N1705" s="50">
        <f t="shared" si="64"/>
        <v>3233.1598800000002</v>
      </c>
      <c r="O1705" s="50"/>
      <c r="P1705" s="16">
        <f t="shared" si="65"/>
        <v>0</v>
      </c>
    </row>
    <row r="1706" spans="1:16" ht="11.85" customHeight="1" outlineLevel="2">
      <c r="A1706" s="14" t="s">
        <v>1750</v>
      </c>
      <c r="B1706" s="15" t="s">
        <v>1751</v>
      </c>
      <c r="C1706" s="15" t="s">
        <v>2470</v>
      </c>
      <c r="D1706" s="33" t="s">
        <v>2501</v>
      </c>
      <c r="E1706" s="42">
        <v>9360.36</v>
      </c>
      <c r="F1706" s="42">
        <v>1</v>
      </c>
      <c r="G1706" s="42">
        <v>9360.36</v>
      </c>
      <c r="N1706" s="50">
        <f t="shared" si="64"/>
        <v>2209.0449600000002</v>
      </c>
      <c r="O1706" s="50"/>
      <c r="P1706" s="16">
        <f t="shared" si="65"/>
        <v>0</v>
      </c>
    </row>
    <row r="1707" spans="1:16" ht="11.85" customHeight="1" outlineLevel="2">
      <c r="A1707" s="14" t="s">
        <v>1752</v>
      </c>
      <c r="B1707" s="15" t="s">
        <v>1753</v>
      </c>
      <c r="C1707" s="15" t="s">
        <v>2470</v>
      </c>
      <c r="D1707" s="33" t="s">
        <v>2501</v>
      </c>
      <c r="E1707" s="42">
        <v>11888.22</v>
      </c>
      <c r="F1707" s="42">
        <v>6</v>
      </c>
      <c r="G1707" s="42">
        <v>1981.37</v>
      </c>
      <c r="N1707" s="50">
        <f t="shared" si="64"/>
        <v>467.60332</v>
      </c>
      <c r="O1707" s="50"/>
      <c r="P1707" s="16">
        <f t="shared" si="65"/>
        <v>0</v>
      </c>
    </row>
    <row r="1708" spans="1:16" ht="11.85" customHeight="1" outlineLevel="2">
      <c r="A1708" s="14" t="s">
        <v>1754</v>
      </c>
      <c r="B1708" s="15" t="s">
        <v>1755</v>
      </c>
      <c r="C1708" s="15" t="s">
        <v>2470</v>
      </c>
      <c r="D1708" s="33" t="s">
        <v>2501</v>
      </c>
      <c r="E1708" s="42">
        <v>8873.5</v>
      </c>
      <c r="F1708" s="42">
        <v>3</v>
      </c>
      <c r="G1708" s="42">
        <v>2957.83</v>
      </c>
      <c r="N1708" s="50">
        <f t="shared" si="64"/>
        <v>698.04788000000008</v>
      </c>
      <c r="O1708" s="50"/>
      <c r="P1708" s="16">
        <f t="shared" si="65"/>
        <v>0</v>
      </c>
    </row>
    <row r="1709" spans="1:16" ht="11.85" customHeight="1" outlineLevel="2">
      <c r="A1709" s="14" t="s">
        <v>1756</v>
      </c>
      <c r="B1709" s="15" t="s">
        <v>1757</v>
      </c>
      <c r="C1709" s="15" t="s">
        <v>2470</v>
      </c>
      <c r="D1709" s="33" t="s">
        <v>2501</v>
      </c>
      <c r="E1709" s="42">
        <v>11476.92</v>
      </c>
      <c r="F1709" s="42">
        <v>552</v>
      </c>
      <c r="G1709" s="42">
        <v>20.79</v>
      </c>
      <c r="N1709" s="50">
        <f t="shared" si="64"/>
        <v>4.9064399999999999</v>
      </c>
      <c r="O1709" s="50"/>
      <c r="P1709" s="16">
        <f t="shared" si="65"/>
        <v>0</v>
      </c>
    </row>
    <row r="1710" spans="1:16" ht="11.85" customHeight="1" outlineLevel="2">
      <c r="A1710" s="14" t="s">
        <v>1758</v>
      </c>
      <c r="B1710" s="15" t="s">
        <v>1759</v>
      </c>
      <c r="C1710" s="15" t="s">
        <v>2470</v>
      </c>
      <c r="D1710" s="33" t="s">
        <v>2501</v>
      </c>
      <c r="E1710" s="42">
        <v>1195.3399999999999</v>
      </c>
      <c r="F1710" s="42">
        <v>2</v>
      </c>
      <c r="G1710" s="42">
        <v>597.66999999999996</v>
      </c>
      <c r="N1710" s="50">
        <f t="shared" si="64"/>
        <v>141.05011999999999</v>
      </c>
      <c r="O1710" s="50"/>
      <c r="P1710" s="16">
        <f t="shared" si="65"/>
        <v>0</v>
      </c>
    </row>
    <row r="1711" spans="1:16" ht="22.35" hidden="1" customHeight="1" outlineLevel="2">
      <c r="A1711" s="14" t="s">
        <v>1410</v>
      </c>
      <c r="B1711" s="15" t="s">
        <v>1411</v>
      </c>
      <c r="C1711" s="15" t="s">
        <v>2470</v>
      </c>
      <c r="D1711" s="15" t="s">
        <v>2501</v>
      </c>
      <c r="E1711" s="37">
        <v>74773.600000000006</v>
      </c>
      <c r="F1711" s="40">
        <v>1413</v>
      </c>
      <c r="G1711" s="39">
        <v>52.92</v>
      </c>
      <c r="H1711" s="3" t="s">
        <v>1953</v>
      </c>
      <c r="N1711" s="50">
        <f t="shared" ref="N1711:N1774" si="66">G1711*1.18*0.2</f>
        <v>12.48912</v>
      </c>
      <c r="O1711" s="50"/>
      <c r="P1711" s="16">
        <f t="shared" si="65"/>
        <v>0</v>
      </c>
    </row>
    <row r="1712" spans="1:16" ht="11.85" customHeight="1" outlineLevel="2">
      <c r="A1712" s="14" t="s">
        <v>1760</v>
      </c>
      <c r="B1712" s="15" t="s">
        <v>1761</v>
      </c>
      <c r="C1712" s="15" t="s">
        <v>2470</v>
      </c>
      <c r="D1712" s="33" t="s">
        <v>2501</v>
      </c>
      <c r="E1712" s="42">
        <v>2210.04</v>
      </c>
      <c r="F1712" s="42">
        <v>14</v>
      </c>
      <c r="G1712" s="42">
        <v>157.86000000000001</v>
      </c>
      <c r="N1712" s="50">
        <f t="shared" si="66"/>
        <v>37.254960000000004</v>
      </c>
      <c r="O1712" s="50"/>
      <c r="P1712" s="16">
        <f t="shared" si="65"/>
        <v>0</v>
      </c>
    </row>
    <row r="1713" spans="1:16" ht="11.85" customHeight="1" outlineLevel="2">
      <c r="A1713" s="14" t="s">
        <v>1762</v>
      </c>
      <c r="B1713" s="15" t="s">
        <v>1763</v>
      </c>
      <c r="C1713" s="15" t="s">
        <v>2470</v>
      </c>
      <c r="D1713" s="33" t="s">
        <v>2501</v>
      </c>
      <c r="E1713" s="42">
        <v>130503.14</v>
      </c>
      <c r="F1713" s="42">
        <v>218</v>
      </c>
      <c r="G1713" s="42">
        <v>598.64</v>
      </c>
      <c r="N1713" s="50">
        <f t="shared" si="66"/>
        <v>141.27903999999998</v>
      </c>
      <c r="O1713" s="50"/>
      <c r="P1713" s="16">
        <f t="shared" si="65"/>
        <v>0</v>
      </c>
    </row>
    <row r="1714" spans="1:16" ht="11.85" customHeight="1" outlineLevel="2">
      <c r="A1714" s="14" t="s">
        <v>1764</v>
      </c>
      <c r="B1714" s="15" t="s">
        <v>1765</v>
      </c>
      <c r="C1714" s="15" t="s">
        <v>2470</v>
      </c>
      <c r="D1714" s="33" t="s">
        <v>2501</v>
      </c>
      <c r="E1714" s="42">
        <v>105979.3</v>
      </c>
      <c r="F1714" s="42">
        <v>88</v>
      </c>
      <c r="G1714" s="42">
        <v>1204.31</v>
      </c>
      <c r="N1714" s="50">
        <f t="shared" si="66"/>
        <v>284.21715999999998</v>
      </c>
      <c r="O1714" s="50"/>
      <c r="P1714" s="16">
        <f t="shared" si="65"/>
        <v>0</v>
      </c>
    </row>
    <row r="1715" spans="1:16" ht="22.35" customHeight="1" outlineLevel="2">
      <c r="A1715" s="14" t="s">
        <v>1766</v>
      </c>
      <c r="B1715" s="15" t="s">
        <v>1767</v>
      </c>
      <c r="C1715" s="15" t="s">
        <v>2470</v>
      </c>
      <c r="D1715" s="33" t="s">
        <v>2501</v>
      </c>
      <c r="E1715" s="42">
        <v>203768.89</v>
      </c>
      <c r="F1715" s="42">
        <v>55</v>
      </c>
      <c r="G1715" s="42">
        <v>3704.89</v>
      </c>
      <c r="N1715" s="50">
        <f t="shared" si="66"/>
        <v>874.35404000000005</v>
      </c>
      <c r="O1715" s="50"/>
      <c r="P1715" s="16">
        <f t="shared" si="65"/>
        <v>0</v>
      </c>
    </row>
    <row r="1716" spans="1:16" ht="11.85" customHeight="1" outlineLevel="2">
      <c r="A1716" s="14" t="s">
        <v>2897</v>
      </c>
      <c r="B1716" s="15" t="s">
        <v>2898</v>
      </c>
      <c r="C1716" s="15" t="s">
        <v>2470</v>
      </c>
      <c r="D1716" s="33" t="s">
        <v>2501</v>
      </c>
      <c r="E1716" s="42">
        <v>44683.51</v>
      </c>
      <c r="F1716" s="42">
        <v>64</v>
      </c>
      <c r="G1716" s="42">
        <v>698.18</v>
      </c>
      <c r="N1716" s="50">
        <f t="shared" si="66"/>
        <v>164.77047999999999</v>
      </c>
      <c r="O1716" s="50"/>
      <c r="P1716" s="16">
        <f t="shared" si="65"/>
        <v>0</v>
      </c>
    </row>
    <row r="1717" spans="1:16" ht="11.85" customHeight="1" outlineLevel="2">
      <c r="A1717" s="14" t="s">
        <v>2899</v>
      </c>
      <c r="B1717" s="15" t="s">
        <v>2900</v>
      </c>
      <c r="C1717" s="15" t="s">
        <v>2470</v>
      </c>
      <c r="D1717" s="33" t="s">
        <v>2501</v>
      </c>
      <c r="E1717" s="42">
        <v>22644.04</v>
      </c>
      <c r="F1717" s="42">
        <v>144</v>
      </c>
      <c r="G1717" s="42">
        <v>157.25</v>
      </c>
      <c r="N1717" s="50">
        <f t="shared" si="66"/>
        <v>37.110999999999997</v>
      </c>
      <c r="O1717" s="50"/>
      <c r="P1717" s="16">
        <f t="shared" si="65"/>
        <v>0</v>
      </c>
    </row>
    <row r="1718" spans="1:16" ht="11.85" customHeight="1" outlineLevel="2">
      <c r="A1718" s="14" t="s">
        <v>1768</v>
      </c>
      <c r="B1718" s="15" t="s">
        <v>1769</v>
      </c>
      <c r="C1718" s="15" t="s">
        <v>2470</v>
      </c>
      <c r="D1718" s="33" t="s">
        <v>2501</v>
      </c>
      <c r="E1718" s="42">
        <v>253219.16</v>
      </c>
      <c r="F1718" s="42">
        <v>70</v>
      </c>
      <c r="G1718" s="42">
        <v>3617.42</v>
      </c>
      <c r="N1718" s="50">
        <f t="shared" si="66"/>
        <v>853.71111999999994</v>
      </c>
      <c r="O1718" s="50"/>
      <c r="P1718" s="16">
        <f t="shared" si="65"/>
        <v>0</v>
      </c>
    </row>
    <row r="1719" spans="1:16" ht="11.85" customHeight="1" outlineLevel="2">
      <c r="A1719" s="14" t="s">
        <v>1416</v>
      </c>
      <c r="B1719" s="15" t="s">
        <v>1417</v>
      </c>
      <c r="C1719" s="15" t="s">
        <v>2470</v>
      </c>
      <c r="D1719" s="33" t="s">
        <v>2501</v>
      </c>
      <c r="E1719" s="42">
        <v>17369.73</v>
      </c>
      <c r="F1719" s="42">
        <v>4</v>
      </c>
      <c r="G1719" s="42">
        <v>4342.43</v>
      </c>
      <c r="N1719" s="50">
        <f t="shared" si="66"/>
        <v>1024.81348</v>
      </c>
      <c r="O1719" s="50"/>
      <c r="P1719" s="16">
        <f t="shared" si="65"/>
        <v>0</v>
      </c>
    </row>
    <row r="1720" spans="1:16" ht="11.85" customHeight="1" outlineLevel="2">
      <c r="A1720" s="14" t="s">
        <v>1770</v>
      </c>
      <c r="B1720" s="15" t="s">
        <v>1771</v>
      </c>
      <c r="C1720" s="15" t="s">
        <v>2470</v>
      </c>
      <c r="D1720" s="33" t="s">
        <v>2501</v>
      </c>
      <c r="E1720" s="42">
        <v>209813.5</v>
      </c>
      <c r="F1720" s="42">
        <v>354</v>
      </c>
      <c r="G1720" s="42">
        <v>592.69000000000005</v>
      </c>
      <c r="N1720" s="50">
        <f t="shared" si="66"/>
        <v>139.87484000000001</v>
      </c>
      <c r="O1720" s="50"/>
      <c r="P1720" s="16">
        <f t="shared" si="65"/>
        <v>0</v>
      </c>
    </row>
    <row r="1721" spans="1:16" ht="11.85" customHeight="1" outlineLevel="2">
      <c r="A1721" s="14" t="s">
        <v>1772</v>
      </c>
      <c r="B1721" s="15" t="s">
        <v>1773</v>
      </c>
      <c r="C1721" s="15" t="s">
        <v>2470</v>
      </c>
      <c r="D1721" s="33" t="s">
        <v>2501</v>
      </c>
      <c r="E1721" s="42">
        <v>10160.469999999999</v>
      </c>
      <c r="F1721" s="42">
        <v>10</v>
      </c>
      <c r="G1721" s="42">
        <v>1016.05</v>
      </c>
      <c r="N1721" s="50">
        <f t="shared" si="66"/>
        <v>239.78779999999998</v>
      </c>
      <c r="O1721" s="50"/>
      <c r="P1721" s="16">
        <f t="shared" si="65"/>
        <v>0</v>
      </c>
    </row>
    <row r="1722" spans="1:16" ht="11.85" customHeight="1" outlineLevel="2">
      <c r="A1722" s="14" t="s">
        <v>3570</v>
      </c>
      <c r="B1722" s="15" t="s">
        <v>3571</v>
      </c>
      <c r="C1722" s="15" t="s">
        <v>2470</v>
      </c>
      <c r="D1722" s="33" t="s">
        <v>2501</v>
      </c>
      <c r="E1722" s="42">
        <v>23557.88</v>
      </c>
      <c r="F1722" s="42">
        <v>294</v>
      </c>
      <c r="G1722" s="42">
        <v>80.13</v>
      </c>
      <c r="N1722" s="50">
        <f t="shared" si="66"/>
        <v>18.910679999999999</v>
      </c>
      <c r="O1722" s="50"/>
      <c r="P1722" s="16">
        <f t="shared" si="65"/>
        <v>0</v>
      </c>
    </row>
    <row r="1723" spans="1:16" ht="11.85" customHeight="1" outlineLevel="2">
      <c r="A1723" s="14" t="s">
        <v>1774</v>
      </c>
      <c r="B1723" s="15" t="s">
        <v>1775</v>
      </c>
      <c r="C1723" s="15" t="s">
        <v>2470</v>
      </c>
      <c r="D1723" s="33" t="s">
        <v>2501</v>
      </c>
      <c r="E1723" s="42">
        <v>2909.42</v>
      </c>
      <c r="F1723" s="42">
        <v>2</v>
      </c>
      <c r="G1723" s="42">
        <v>1454.71</v>
      </c>
      <c r="N1723" s="50">
        <f t="shared" si="66"/>
        <v>343.31156000000004</v>
      </c>
      <c r="O1723" s="50"/>
      <c r="P1723" s="16">
        <f t="shared" si="65"/>
        <v>0</v>
      </c>
    </row>
    <row r="1724" spans="1:16" ht="11.85" customHeight="1" outlineLevel="2">
      <c r="A1724" s="14" t="s">
        <v>3616</v>
      </c>
      <c r="B1724" s="15" t="s">
        <v>3617</v>
      </c>
      <c r="C1724" s="15" t="s">
        <v>2470</v>
      </c>
      <c r="D1724" s="33" t="s">
        <v>2501</v>
      </c>
      <c r="E1724" s="42">
        <v>9932.67</v>
      </c>
      <c r="F1724" s="42">
        <v>59</v>
      </c>
      <c r="G1724" s="42">
        <v>168.35</v>
      </c>
      <c r="N1724" s="50">
        <f t="shared" si="66"/>
        <v>39.730600000000003</v>
      </c>
      <c r="O1724" s="50"/>
      <c r="P1724" s="16">
        <f t="shared" si="65"/>
        <v>0</v>
      </c>
    </row>
    <row r="1725" spans="1:16" ht="11.85" customHeight="1" outlineLevel="2">
      <c r="A1725" s="14" t="s">
        <v>1776</v>
      </c>
      <c r="B1725" s="15" t="s">
        <v>1777</v>
      </c>
      <c r="C1725" s="15" t="s">
        <v>2470</v>
      </c>
      <c r="D1725" s="33" t="s">
        <v>2501</v>
      </c>
      <c r="E1725" s="42">
        <v>299213.08</v>
      </c>
      <c r="F1725" s="42">
        <v>81</v>
      </c>
      <c r="G1725" s="42">
        <v>3693.99</v>
      </c>
      <c r="L1725" s="17">
        <v>350</v>
      </c>
      <c r="N1725" s="50">
        <f t="shared" si="66"/>
        <v>871.78164000000004</v>
      </c>
      <c r="O1725" s="50"/>
      <c r="P1725" s="16">
        <f t="shared" si="65"/>
        <v>350</v>
      </c>
    </row>
    <row r="1726" spans="1:16" ht="22.35" customHeight="1" outlineLevel="2">
      <c r="A1726" s="14" t="s">
        <v>1778</v>
      </c>
      <c r="B1726" s="15" t="s">
        <v>1779</v>
      </c>
      <c r="C1726" s="15" t="s">
        <v>2470</v>
      </c>
      <c r="D1726" s="33" t="s">
        <v>2501</v>
      </c>
      <c r="E1726" s="42">
        <v>2457.8200000000002</v>
      </c>
      <c r="F1726" s="42">
        <v>3</v>
      </c>
      <c r="G1726" s="42">
        <v>819.27</v>
      </c>
      <c r="N1726" s="50">
        <f t="shared" si="66"/>
        <v>193.34771999999998</v>
      </c>
      <c r="O1726" s="50"/>
      <c r="P1726" s="16">
        <f t="shared" si="65"/>
        <v>0</v>
      </c>
    </row>
    <row r="1727" spans="1:16" ht="11.85" customHeight="1" outlineLevel="2">
      <c r="A1727" s="14" t="s">
        <v>1780</v>
      </c>
      <c r="B1727" s="15" t="s">
        <v>1781</v>
      </c>
      <c r="C1727" s="15" t="s">
        <v>2470</v>
      </c>
      <c r="D1727" s="33" t="s">
        <v>2501</v>
      </c>
      <c r="E1727" s="42">
        <v>15092.15</v>
      </c>
      <c r="F1727" s="42">
        <v>202</v>
      </c>
      <c r="G1727" s="42">
        <v>74.709999999999994</v>
      </c>
      <c r="N1727" s="50">
        <f t="shared" si="66"/>
        <v>17.63156</v>
      </c>
      <c r="O1727" s="50"/>
      <c r="P1727" s="16">
        <f t="shared" si="65"/>
        <v>0</v>
      </c>
    </row>
    <row r="1728" spans="1:16" ht="11.85" customHeight="1" outlineLevel="2">
      <c r="A1728" s="14" t="s">
        <v>1782</v>
      </c>
      <c r="B1728" s="15" t="s">
        <v>1783</v>
      </c>
      <c r="C1728" s="15" t="s">
        <v>2470</v>
      </c>
      <c r="D1728" s="33" t="s">
        <v>2501</v>
      </c>
      <c r="E1728" s="42">
        <v>1615.92</v>
      </c>
      <c r="F1728" s="42">
        <v>24</v>
      </c>
      <c r="G1728" s="42">
        <v>67.33</v>
      </c>
      <c r="N1728" s="50">
        <f t="shared" si="66"/>
        <v>15.88988</v>
      </c>
      <c r="O1728" s="50"/>
      <c r="P1728" s="16">
        <f t="shared" si="65"/>
        <v>0</v>
      </c>
    </row>
    <row r="1729" spans="1:16" ht="11.85" customHeight="1" outlineLevel="2">
      <c r="A1729" s="14" t="s">
        <v>2923</v>
      </c>
      <c r="B1729" s="15" t="s">
        <v>2924</v>
      </c>
      <c r="C1729" s="15" t="s">
        <v>2470</v>
      </c>
      <c r="D1729" s="33" t="s">
        <v>2501</v>
      </c>
      <c r="E1729" s="42">
        <v>533.57000000000005</v>
      </c>
      <c r="F1729" s="42">
        <v>316</v>
      </c>
      <c r="G1729" s="42">
        <v>1.69</v>
      </c>
      <c r="N1729" s="52">
        <f t="shared" si="66"/>
        <v>0.39883999999999997</v>
      </c>
      <c r="O1729" s="50"/>
      <c r="P1729" s="16">
        <f t="shared" si="65"/>
        <v>0</v>
      </c>
    </row>
    <row r="1730" spans="1:16" ht="11.85" customHeight="1" outlineLevel="2">
      <c r="A1730" s="14" t="s">
        <v>1784</v>
      </c>
      <c r="B1730" s="15" t="s">
        <v>1785</v>
      </c>
      <c r="C1730" s="15" t="s">
        <v>2470</v>
      </c>
      <c r="D1730" s="33" t="s">
        <v>2501</v>
      </c>
      <c r="E1730" s="42">
        <v>68300.479999999996</v>
      </c>
      <c r="F1730" s="42">
        <v>165</v>
      </c>
      <c r="G1730" s="42">
        <v>413.94</v>
      </c>
      <c r="N1730" s="50">
        <f t="shared" si="66"/>
        <v>97.689840000000004</v>
      </c>
      <c r="O1730" s="50"/>
      <c r="P1730" s="16">
        <f t="shared" si="65"/>
        <v>0</v>
      </c>
    </row>
    <row r="1731" spans="1:16" ht="22.35" customHeight="1" outlineLevel="2">
      <c r="A1731" s="14" t="s">
        <v>1786</v>
      </c>
      <c r="B1731" s="15" t="s">
        <v>1787</v>
      </c>
      <c r="C1731" s="15" t="s">
        <v>2470</v>
      </c>
      <c r="D1731" s="33" t="s">
        <v>2501</v>
      </c>
      <c r="E1731" s="42">
        <v>23609.73</v>
      </c>
      <c r="F1731" s="42">
        <v>681</v>
      </c>
      <c r="G1731" s="42">
        <v>34.67</v>
      </c>
      <c r="N1731" s="50">
        <f t="shared" si="66"/>
        <v>8.1821200000000012</v>
      </c>
      <c r="O1731" s="50"/>
      <c r="P1731" s="16">
        <f t="shared" si="65"/>
        <v>0</v>
      </c>
    </row>
    <row r="1732" spans="1:16" ht="11.85" customHeight="1" outlineLevel="2">
      <c r="A1732" s="14" t="s">
        <v>1788</v>
      </c>
      <c r="B1732" s="15" t="s">
        <v>1789</v>
      </c>
      <c r="C1732" s="15" t="s">
        <v>2470</v>
      </c>
      <c r="D1732" s="33" t="s">
        <v>2501</v>
      </c>
      <c r="E1732" s="42">
        <v>56532.53</v>
      </c>
      <c r="F1732" s="42">
        <v>775</v>
      </c>
      <c r="G1732" s="42">
        <v>72.95</v>
      </c>
      <c r="N1732" s="50">
        <f t="shared" si="66"/>
        <v>17.216200000000001</v>
      </c>
      <c r="O1732" s="50"/>
      <c r="P1732" s="16">
        <f t="shared" si="65"/>
        <v>0</v>
      </c>
    </row>
    <row r="1733" spans="1:16" ht="22.35" hidden="1" customHeight="1" outlineLevel="2">
      <c r="A1733" s="14" t="s">
        <v>0</v>
      </c>
      <c r="B1733" s="15" t="s">
        <v>1</v>
      </c>
      <c r="C1733" s="15" t="s">
        <v>2470</v>
      </c>
      <c r="D1733" s="15" t="s">
        <v>2501</v>
      </c>
      <c r="E1733" s="37">
        <v>31725.93</v>
      </c>
      <c r="F1733" s="38">
        <v>224</v>
      </c>
      <c r="G1733" s="39">
        <v>141.63</v>
      </c>
      <c r="H1733" s="3" t="s">
        <v>1954</v>
      </c>
      <c r="N1733" s="50">
        <f t="shared" si="66"/>
        <v>33.424679999999995</v>
      </c>
      <c r="O1733" s="50"/>
      <c r="P1733" s="16">
        <f t="shared" si="65"/>
        <v>0</v>
      </c>
    </row>
    <row r="1734" spans="1:16" ht="22.35" customHeight="1" outlineLevel="2">
      <c r="A1734" s="14" t="s">
        <v>2</v>
      </c>
      <c r="B1734" s="15" t="s">
        <v>3</v>
      </c>
      <c r="C1734" s="15" t="s">
        <v>2470</v>
      </c>
      <c r="D1734" s="33" t="s">
        <v>2501</v>
      </c>
      <c r="E1734" s="42">
        <v>504351.99</v>
      </c>
      <c r="F1734" s="42">
        <v>10</v>
      </c>
      <c r="G1734" s="42">
        <v>50435.199999999997</v>
      </c>
      <c r="N1734" s="50">
        <f t="shared" si="66"/>
        <v>11902.707199999999</v>
      </c>
      <c r="O1734" s="50"/>
      <c r="P1734" s="16">
        <f t="shared" si="65"/>
        <v>0</v>
      </c>
    </row>
    <row r="1735" spans="1:16" ht="22.35" customHeight="1" outlineLevel="2">
      <c r="A1735" s="14" t="s">
        <v>4</v>
      </c>
      <c r="B1735" s="15" t="s">
        <v>5</v>
      </c>
      <c r="C1735" s="15" t="s">
        <v>2470</v>
      </c>
      <c r="D1735" s="33" t="s">
        <v>2501</v>
      </c>
      <c r="E1735" s="42">
        <v>278238.3</v>
      </c>
      <c r="F1735" s="42">
        <v>11</v>
      </c>
      <c r="G1735" s="42">
        <v>25294.39</v>
      </c>
      <c r="N1735" s="50">
        <f t="shared" si="66"/>
        <v>5969.4760399999996</v>
      </c>
      <c r="O1735" s="50"/>
      <c r="P1735" s="16">
        <f t="shared" si="65"/>
        <v>0</v>
      </c>
    </row>
    <row r="1736" spans="1:16" ht="22.35" customHeight="1" outlineLevel="2">
      <c r="A1736" s="14" t="s">
        <v>6</v>
      </c>
      <c r="B1736" s="15" t="s">
        <v>7</v>
      </c>
      <c r="C1736" s="15" t="s">
        <v>2470</v>
      </c>
      <c r="D1736" s="33" t="s">
        <v>2501</v>
      </c>
      <c r="E1736" s="42">
        <v>3451.93</v>
      </c>
      <c r="F1736" s="42">
        <v>5</v>
      </c>
      <c r="G1736" s="42">
        <v>690.39</v>
      </c>
      <c r="N1736" s="50">
        <f t="shared" si="66"/>
        <v>162.93204</v>
      </c>
      <c r="O1736" s="50"/>
      <c r="P1736" s="16">
        <f t="shared" si="65"/>
        <v>0</v>
      </c>
    </row>
    <row r="1737" spans="1:16" ht="22.35" customHeight="1" outlineLevel="2">
      <c r="A1737" s="14" t="s">
        <v>8</v>
      </c>
      <c r="B1737" s="15" t="s">
        <v>9</v>
      </c>
      <c r="C1737" s="15" t="s">
        <v>2470</v>
      </c>
      <c r="D1737" s="33" t="s">
        <v>2501</v>
      </c>
      <c r="E1737" s="42">
        <v>3386.99</v>
      </c>
      <c r="F1737" s="42">
        <v>5</v>
      </c>
      <c r="G1737" s="42">
        <v>677.4</v>
      </c>
      <c r="N1737" s="50">
        <f t="shared" si="66"/>
        <v>159.8664</v>
      </c>
      <c r="O1737" s="50"/>
      <c r="P1737" s="16">
        <f t="shared" si="65"/>
        <v>0</v>
      </c>
    </row>
    <row r="1738" spans="1:16" ht="11.85" customHeight="1" outlineLevel="2">
      <c r="A1738" s="14" t="s">
        <v>10</v>
      </c>
      <c r="B1738" s="15" t="s">
        <v>11</v>
      </c>
      <c r="C1738" s="15" t="s">
        <v>2470</v>
      </c>
      <c r="D1738" s="33" t="s">
        <v>2501</v>
      </c>
      <c r="E1738" s="42">
        <v>26107.37</v>
      </c>
      <c r="F1738" s="42">
        <v>8</v>
      </c>
      <c r="G1738" s="42">
        <v>3263.42</v>
      </c>
      <c r="N1738" s="50">
        <f t="shared" si="66"/>
        <v>770.16712000000007</v>
      </c>
      <c r="O1738" s="50"/>
      <c r="P1738" s="16">
        <f t="shared" si="65"/>
        <v>0</v>
      </c>
    </row>
    <row r="1739" spans="1:16" ht="11.85" customHeight="1" outlineLevel="2">
      <c r="A1739" s="14" t="s">
        <v>12</v>
      </c>
      <c r="B1739" s="15" t="s">
        <v>13</v>
      </c>
      <c r="C1739" s="15" t="s">
        <v>2470</v>
      </c>
      <c r="D1739" s="33" t="s">
        <v>2501</v>
      </c>
      <c r="E1739" s="42">
        <v>11398.45</v>
      </c>
      <c r="F1739" s="42">
        <v>18</v>
      </c>
      <c r="G1739" s="42">
        <v>633.25</v>
      </c>
      <c r="N1739" s="50">
        <f t="shared" si="66"/>
        <v>149.447</v>
      </c>
      <c r="O1739" s="50"/>
      <c r="P1739" s="16">
        <f t="shared" si="65"/>
        <v>0</v>
      </c>
    </row>
    <row r="1740" spans="1:16" ht="11.85" customHeight="1" outlineLevel="2">
      <c r="A1740" s="14" t="s">
        <v>14</v>
      </c>
      <c r="B1740" s="15" t="s">
        <v>15</v>
      </c>
      <c r="C1740" s="15" t="s">
        <v>2470</v>
      </c>
      <c r="D1740" s="33" t="s">
        <v>2501</v>
      </c>
      <c r="E1740" s="42">
        <v>35391.64</v>
      </c>
      <c r="F1740" s="42">
        <v>14</v>
      </c>
      <c r="G1740" s="42">
        <v>2527.9699999999998</v>
      </c>
      <c r="N1740" s="50">
        <f t="shared" si="66"/>
        <v>596.60091999999997</v>
      </c>
      <c r="O1740" s="50"/>
      <c r="P1740" s="16">
        <f t="shared" si="65"/>
        <v>0</v>
      </c>
    </row>
    <row r="1741" spans="1:16" ht="11.85" customHeight="1" outlineLevel="2">
      <c r="A1741" s="14" t="s">
        <v>16</v>
      </c>
      <c r="B1741" s="15" t="s">
        <v>17</v>
      </c>
      <c r="C1741" s="15" t="s">
        <v>2470</v>
      </c>
      <c r="D1741" s="33" t="s">
        <v>2501</v>
      </c>
      <c r="E1741" s="42">
        <v>3766.65</v>
      </c>
      <c r="F1741" s="42">
        <v>2</v>
      </c>
      <c r="G1741" s="42">
        <v>1883.33</v>
      </c>
      <c r="N1741" s="50">
        <f t="shared" si="66"/>
        <v>444.46587999999997</v>
      </c>
      <c r="O1741" s="50"/>
      <c r="P1741" s="16">
        <f t="shared" si="65"/>
        <v>0</v>
      </c>
    </row>
    <row r="1742" spans="1:16" ht="11.85" customHeight="1" outlineLevel="2">
      <c r="A1742" s="14" t="s">
        <v>18</v>
      </c>
      <c r="B1742" s="15" t="s">
        <v>19</v>
      </c>
      <c r="C1742" s="15" t="s">
        <v>2470</v>
      </c>
      <c r="D1742" s="33" t="s">
        <v>2501</v>
      </c>
      <c r="E1742" s="42">
        <v>26973.4</v>
      </c>
      <c r="F1742" s="42">
        <v>26</v>
      </c>
      <c r="G1742" s="42">
        <v>1037.44</v>
      </c>
      <c r="N1742" s="50">
        <f t="shared" si="66"/>
        <v>244.83584000000002</v>
      </c>
      <c r="O1742" s="50"/>
      <c r="P1742" s="16">
        <f t="shared" si="65"/>
        <v>0</v>
      </c>
    </row>
    <row r="1743" spans="1:16" ht="11.85" hidden="1" customHeight="1" outlineLevel="2">
      <c r="A1743" s="14" t="s">
        <v>20</v>
      </c>
      <c r="B1743" s="15" t="s">
        <v>21</v>
      </c>
      <c r="C1743" s="15" t="s">
        <v>2470</v>
      </c>
      <c r="D1743" s="15" t="s">
        <v>2501</v>
      </c>
      <c r="E1743" s="37">
        <v>6494.23</v>
      </c>
      <c r="F1743" s="38">
        <v>250</v>
      </c>
      <c r="G1743" s="39">
        <v>25.98</v>
      </c>
      <c r="H1743" s="3" t="s">
        <v>1952</v>
      </c>
      <c r="N1743" s="50">
        <f t="shared" si="66"/>
        <v>6.1312800000000003</v>
      </c>
      <c r="O1743" s="50"/>
      <c r="P1743" s="16">
        <f t="shared" si="65"/>
        <v>0</v>
      </c>
    </row>
    <row r="1744" spans="1:16" ht="11.85" customHeight="1" outlineLevel="2">
      <c r="A1744" s="14" t="s">
        <v>22</v>
      </c>
      <c r="B1744" s="15" t="s">
        <v>23</v>
      </c>
      <c r="C1744" s="15" t="s">
        <v>2470</v>
      </c>
      <c r="D1744" s="33" t="s">
        <v>2501</v>
      </c>
      <c r="E1744" s="42">
        <v>38796.9</v>
      </c>
      <c r="F1744" s="42">
        <v>184</v>
      </c>
      <c r="G1744" s="42">
        <v>210.85</v>
      </c>
      <c r="N1744" s="50">
        <f t="shared" si="66"/>
        <v>49.760599999999997</v>
      </c>
      <c r="O1744" s="50"/>
      <c r="P1744" s="16">
        <f t="shared" si="65"/>
        <v>0</v>
      </c>
    </row>
    <row r="1745" spans="1:16" ht="11.85" customHeight="1" outlineLevel="2">
      <c r="A1745" s="14" t="s">
        <v>24</v>
      </c>
      <c r="B1745" s="15" t="s">
        <v>25</v>
      </c>
      <c r="C1745" s="15" t="s">
        <v>2470</v>
      </c>
      <c r="D1745" s="33" t="s">
        <v>2501</v>
      </c>
      <c r="E1745" s="42">
        <v>37766.49</v>
      </c>
      <c r="F1745" s="42">
        <v>181</v>
      </c>
      <c r="G1745" s="42">
        <v>208.65</v>
      </c>
      <c r="N1745" s="50">
        <f t="shared" si="66"/>
        <v>49.241399999999999</v>
      </c>
      <c r="O1745" s="50"/>
      <c r="P1745" s="16">
        <f t="shared" si="65"/>
        <v>0</v>
      </c>
    </row>
    <row r="1746" spans="1:16" ht="11.85" customHeight="1" outlineLevel="2">
      <c r="A1746" s="14" t="s">
        <v>26</v>
      </c>
      <c r="B1746" s="15" t="s">
        <v>27</v>
      </c>
      <c r="C1746" s="15" t="s">
        <v>2470</v>
      </c>
      <c r="D1746" s="33" t="s">
        <v>2501</v>
      </c>
      <c r="E1746" s="42">
        <v>385195.33</v>
      </c>
      <c r="F1746" s="42">
        <v>450</v>
      </c>
      <c r="G1746" s="42">
        <v>855.99</v>
      </c>
      <c r="N1746" s="50">
        <f t="shared" si="66"/>
        <v>202.01364000000001</v>
      </c>
      <c r="O1746" s="50"/>
      <c r="P1746" s="16">
        <f t="shared" si="65"/>
        <v>0</v>
      </c>
    </row>
    <row r="1747" spans="1:16" ht="11.85" customHeight="1" outlineLevel="2">
      <c r="A1747" s="14" t="s">
        <v>28</v>
      </c>
      <c r="B1747" s="15" t="s">
        <v>29</v>
      </c>
      <c r="C1747" s="15" t="s">
        <v>2470</v>
      </c>
      <c r="D1747" s="33" t="s">
        <v>2501</v>
      </c>
      <c r="E1747" s="42">
        <v>41161.54</v>
      </c>
      <c r="F1747" s="42">
        <v>178</v>
      </c>
      <c r="G1747" s="42">
        <v>231.24</v>
      </c>
      <c r="N1747" s="50">
        <f t="shared" si="66"/>
        <v>54.572640000000007</v>
      </c>
      <c r="O1747" s="50"/>
      <c r="P1747" s="16">
        <f t="shared" si="65"/>
        <v>0</v>
      </c>
    </row>
    <row r="1748" spans="1:16" ht="11.85" customHeight="1" outlineLevel="2">
      <c r="A1748" s="14" t="s">
        <v>30</v>
      </c>
      <c r="B1748" s="15" t="s">
        <v>31</v>
      </c>
      <c r="C1748" s="15" t="s">
        <v>2470</v>
      </c>
      <c r="D1748" s="33" t="s">
        <v>2501</v>
      </c>
      <c r="E1748" s="42">
        <v>39864.589999999997</v>
      </c>
      <c r="F1748" s="42">
        <v>114</v>
      </c>
      <c r="G1748" s="42">
        <v>349.69</v>
      </c>
      <c r="N1748" s="50">
        <f t="shared" si="66"/>
        <v>82.526839999999993</v>
      </c>
      <c r="O1748" s="50"/>
      <c r="P1748" s="16">
        <f t="shared" si="65"/>
        <v>0</v>
      </c>
    </row>
    <row r="1749" spans="1:16" ht="11.85" customHeight="1" outlineLevel="2">
      <c r="A1749" s="14" t="s">
        <v>32</v>
      </c>
      <c r="B1749" s="15" t="s">
        <v>33</v>
      </c>
      <c r="C1749" s="15" t="s">
        <v>2470</v>
      </c>
      <c r="D1749" s="33" t="s">
        <v>2501</v>
      </c>
      <c r="E1749" s="42">
        <v>395428.74</v>
      </c>
      <c r="F1749" s="42">
        <v>257</v>
      </c>
      <c r="G1749" s="42">
        <v>1538.63</v>
      </c>
      <c r="N1749" s="50">
        <f t="shared" si="66"/>
        <v>363.11668000000003</v>
      </c>
      <c r="O1749" s="50"/>
      <c r="P1749" s="16">
        <f t="shared" si="65"/>
        <v>0</v>
      </c>
    </row>
    <row r="1750" spans="1:16" ht="11.85" customHeight="1" outlineLevel="2">
      <c r="A1750" s="14" t="s">
        <v>34</v>
      </c>
      <c r="B1750" s="15" t="s">
        <v>35</v>
      </c>
      <c r="C1750" s="15" t="s">
        <v>2470</v>
      </c>
      <c r="D1750" s="33" t="s">
        <v>2501</v>
      </c>
      <c r="E1750" s="42">
        <v>16403.07</v>
      </c>
      <c r="F1750" s="42">
        <v>1</v>
      </c>
      <c r="G1750" s="42">
        <v>16403.07</v>
      </c>
      <c r="N1750" s="50">
        <f t="shared" si="66"/>
        <v>3871.1245199999998</v>
      </c>
      <c r="O1750" s="50"/>
      <c r="P1750" s="16">
        <f t="shared" si="65"/>
        <v>0</v>
      </c>
    </row>
    <row r="1751" spans="1:16" ht="22.35" customHeight="1" outlineLevel="2">
      <c r="A1751" s="14" t="s">
        <v>36</v>
      </c>
      <c r="B1751" s="15" t="s">
        <v>37</v>
      </c>
      <c r="C1751" s="15" t="s">
        <v>2470</v>
      </c>
      <c r="D1751" s="33" t="s">
        <v>2501</v>
      </c>
      <c r="E1751" s="42">
        <v>226148.27</v>
      </c>
      <c r="F1751" s="42">
        <v>1666</v>
      </c>
      <c r="G1751" s="42">
        <v>135.74</v>
      </c>
      <c r="M1751" s="3">
        <v>32</v>
      </c>
      <c r="N1751" s="50">
        <f t="shared" si="66"/>
        <v>32.034640000000003</v>
      </c>
      <c r="O1751" s="50"/>
      <c r="P1751" s="16">
        <f t="shared" si="65"/>
        <v>32</v>
      </c>
    </row>
    <row r="1752" spans="1:16" ht="11.85" customHeight="1" outlineLevel="2">
      <c r="A1752" s="14" t="s">
        <v>38</v>
      </c>
      <c r="B1752" s="15" t="s">
        <v>39</v>
      </c>
      <c r="C1752" s="15" t="s">
        <v>2470</v>
      </c>
      <c r="D1752" s="33" t="s">
        <v>2501</v>
      </c>
      <c r="E1752" s="42">
        <v>838.91</v>
      </c>
      <c r="F1752" s="42">
        <v>2</v>
      </c>
      <c r="G1752" s="42">
        <v>419.46</v>
      </c>
      <c r="N1752" s="50">
        <f t="shared" si="66"/>
        <v>98.992559999999997</v>
      </c>
      <c r="O1752" s="50"/>
      <c r="P1752" s="16">
        <f t="shared" ref="P1752:P1804" si="67">SUM(I1752:M1752)</f>
        <v>0</v>
      </c>
    </row>
    <row r="1753" spans="1:16" ht="11.85" customHeight="1" outlineLevel="2">
      <c r="A1753" s="14" t="s">
        <v>40</v>
      </c>
      <c r="B1753" s="15" t="s">
        <v>41</v>
      </c>
      <c r="C1753" s="15" t="s">
        <v>2470</v>
      </c>
      <c r="D1753" s="33" t="s">
        <v>2501</v>
      </c>
      <c r="E1753" s="42">
        <v>1882.57</v>
      </c>
      <c r="F1753" s="42">
        <v>4</v>
      </c>
      <c r="G1753" s="42">
        <v>470.64</v>
      </c>
      <c r="N1753" s="50">
        <f t="shared" si="66"/>
        <v>111.07104</v>
      </c>
      <c r="O1753" s="50"/>
      <c r="P1753" s="16">
        <f t="shared" si="67"/>
        <v>0</v>
      </c>
    </row>
    <row r="1754" spans="1:16" ht="11.85" customHeight="1" outlineLevel="2">
      <c r="A1754" s="14" t="s">
        <v>42</v>
      </c>
      <c r="B1754" s="15" t="s">
        <v>43</v>
      </c>
      <c r="C1754" s="15" t="s">
        <v>2470</v>
      </c>
      <c r="D1754" s="33" t="s">
        <v>2501</v>
      </c>
      <c r="E1754" s="42">
        <v>2481.94</v>
      </c>
      <c r="F1754" s="42">
        <v>3</v>
      </c>
      <c r="G1754" s="42">
        <v>827.31</v>
      </c>
      <c r="N1754" s="50">
        <f t="shared" si="66"/>
        <v>195.24516</v>
      </c>
      <c r="O1754" s="50"/>
      <c r="P1754" s="16">
        <f t="shared" si="67"/>
        <v>0</v>
      </c>
    </row>
    <row r="1755" spans="1:16" ht="11.85" customHeight="1" outlineLevel="2">
      <c r="A1755" s="14" t="s">
        <v>44</v>
      </c>
      <c r="B1755" s="15" t="s">
        <v>45</v>
      </c>
      <c r="C1755" s="15" t="s">
        <v>2470</v>
      </c>
      <c r="D1755" s="33" t="s">
        <v>2501</v>
      </c>
      <c r="E1755" s="42">
        <v>1099.02</v>
      </c>
      <c r="F1755" s="42">
        <v>1</v>
      </c>
      <c r="G1755" s="42">
        <v>1099.02</v>
      </c>
      <c r="N1755" s="50">
        <f t="shared" si="66"/>
        <v>259.36872</v>
      </c>
      <c r="O1755" s="50"/>
      <c r="P1755" s="16">
        <f t="shared" si="67"/>
        <v>0</v>
      </c>
    </row>
    <row r="1756" spans="1:16" ht="11.85" customHeight="1" outlineLevel="2">
      <c r="A1756" s="14" t="s">
        <v>46</v>
      </c>
      <c r="B1756" s="15" t="s">
        <v>47</v>
      </c>
      <c r="C1756" s="15" t="s">
        <v>2470</v>
      </c>
      <c r="D1756" s="33" t="s">
        <v>2501</v>
      </c>
      <c r="E1756" s="42">
        <v>1402.79</v>
      </c>
      <c r="F1756" s="42">
        <v>1</v>
      </c>
      <c r="G1756" s="42">
        <v>1402.79</v>
      </c>
      <c r="N1756" s="50">
        <f t="shared" si="66"/>
        <v>331.05844000000002</v>
      </c>
      <c r="O1756" s="50"/>
      <c r="P1756" s="16">
        <f t="shared" si="67"/>
        <v>0</v>
      </c>
    </row>
    <row r="1757" spans="1:16" ht="22.35" customHeight="1" outlineLevel="2">
      <c r="A1757" s="14" t="s">
        <v>48</v>
      </c>
      <c r="B1757" s="15" t="s">
        <v>49</v>
      </c>
      <c r="C1757" s="15" t="s">
        <v>2470</v>
      </c>
      <c r="D1757" s="33" t="s">
        <v>2501</v>
      </c>
      <c r="E1757" s="42">
        <v>2497.7800000000002</v>
      </c>
      <c r="F1757" s="42">
        <v>1</v>
      </c>
      <c r="G1757" s="42">
        <v>2497.7800000000002</v>
      </c>
      <c r="N1757" s="50">
        <f t="shared" si="66"/>
        <v>589.47608000000002</v>
      </c>
      <c r="O1757" s="50"/>
      <c r="P1757" s="16">
        <f t="shared" si="67"/>
        <v>0</v>
      </c>
    </row>
    <row r="1758" spans="1:16" ht="22.35" customHeight="1" outlineLevel="2">
      <c r="A1758" s="14" t="s">
        <v>50</v>
      </c>
      <c r="B1758" s="15" t="s">
        <v>51</v>
      </c>
      <c r="C1758" s="15" t="s">
        <v>2470</v>
      </c>
      <c r="D1758" s="33" t="s">
        <v>2501</v>
      </c>
      <c r="E1758" s="42">
        <v>1346.93</v>
      </c>
      <c r="F1758" s="42">
        <v>1</v>
      </c>
      <c r="G1758" s="42">
        <v>1346.93</v>
      </c>
      <c r="N1758" s="50">
        <f t="shared" si="66"/>
        <v>317.87548000000004</v>
      </c>
      <c r="O1758" s="50"/>
      <c r="P1758" s="16">
        <f t="shared" si="67"/>
        <v>0</v>
      </c>
    </row>
    <row r="1759" spans="1:16" ht="11.85" customHeight="1" outlineLevel="2">
      <c r="A1759" s="14" t="s">
        <v>52</v>
      </c>
      <c r="B1759" s="15" t="s">
        <v>53</v>
      </c>
      <c r="C1759" s="15" t="s">
        <v>2470</v>
      </c>
      <c r="D1759" s="33" t="s">
        <v>2501</v>
      </c>
      <c r="E1759" s="42">
        <v>44078.34</v>
      </c>
      <c r="F1759" s="42">
        <v>350</v>
      </c>
      <c r="G1759" s="42">
        <v>125.94</v>
      </c>
      <c r="M1759" s="3">
        <v>30</v>
      </c>
      <c r="N1759" s="50">
        <f t="shared" si="66"/>
        <v>29.72184</v>
      </c>
      <c r="O1759" s="50"/>
      <c r="P1759" s="16">
        <f t="shared" si="67"/>
        <v>30</v>
      </c>
    </row>
    <row r="1760" spans="1:16" ht="11.85" hidden="1" customHeight="1" outlineLevel="2">
      <c r="A1760" s="14" t="s">
        <v>2820</v>
      </c>
      <c r="B1760" s="15" t="s">
        <v>2821</v>
      </c>
      <c r="C1760" s="15" t="s">
        <v>2470</v>
      </c>
      <c r="D1760" s="15" t="s">
        <v>2501</v>
      </c>
      <c r="E1760" s="37">
        <v>14996.83</v>
      </c>
      <c r="F1760" s="38">
        <v>154</v>
      </c>
      <c r="G1760" s="39">
        <v>97.38</v>
      </c>
      <c r="H1760" s="3" t="s">
        <v>1952</v>
      </c>
      <c r="N1760" s="50">
        <f t="shared" si="66"/>
        <v>22.981679999999997</v>
      </c>
      <c r="O1760" s="50"/>
      <c r="P1760" s="16">
        <f t="shared" si="67"/>
        <v>0</v>
      </c>
    </row>
    <row r="1761" spans="1:16" ht="11.85" customHeight="1" outlineLevel="2">
      <c r="A1761" s="14" t="s">
        <v>54</v>
      </c>
      <c r="B1761" s="15" t="s">
        <v>55</v>
      </c>
      <c r="C1761" s="15" t="s">
        <v>2470</v>
      </c>
      <c r="D1761" s="33" t="s">
        <v>2501</v>
      </c>
      <c r="E1761" s="42">
        <v>756.77</v>
      </c>
      <c r="F1761" s="42">
        <v>526</v>
      </c>
      <c r="G1761" s="42">
        <v>1.44</v>
      </c>
      <c r="N1761" s="52">
        <f t="shared" si="66"/>
        <v>0.33983999999999998</v>
      </c>
      <c r="O1761" s="50"/>
      <c r="P1761" s="16">
        <f t="shared" si="67"/>
        <v>0</v>
      </c>
    </row>
    <row r="1762" spans="1:16" ht="11.85" customHeight="1" outlineLevel="2">
      <c r="A1762" s="14" t="s">
        <v>56</v>
      </c>
      <c r="B1762" s="15" t="s">
        <v>57</v>
      </c>
      <c r="C1762" s="15" t="s">
        <v>2470</v>
      </c>
      <c r="D1762" s="33" t="s">
        <v>2501</v>
      </c>
      <c r="E1762" s="42">
        <v>145771.51999999999</v>
      </c>
      <c r="F1762" s="42">
        <v>1635</v>
      </c>
      <c r="G1762" s="42">
        <v>89.16</v>
      </c>
      <c r="N1762" s="50">
        <f t="shared" si="66"/>
        <v>21.04176</v>
      </c>
      <c r="O1762" s="50"/>
      <c r="P1762" s="16">
        <f t="shared" si="67"/>
        <v>0</v>
      </c>
    </row>
    <row r="1763" spans="1:16" ht="22.35" customHeight="1" outlineLevel="2">
      <c r="A1763" s="14" t="s">
        <v>58</v>
      </c>
      <c r="B1763" s="15" t="s">
        <v>59</v>
      </c>
      <c r="C1763" s="15" t="s">
        <v>2470</v>
      </c>
      <c r="D1763" s="33" t="s">
        <v>2501</v>
      </c>
      <c r="E1763" s="42">
        <v>2321.86</v>
      </c>
      <c r="F1763" s="42">
        <v>7</v>
      </c>
      <c r="G1763" s="42">
        <v>331.69</v>
      </c>
      <c r="N1763" s="50">
        <f t="shared" si="66"/>
        <v>78.278840000000002</v>
      </c>
      <c r="O1763" s="50"/>
      <c r="P1763" s="16">
        <f t="shared" si="67"/>
        <v>0</v>
      </c>
    </row>
    <row r="1764" spans="1:16" ht="11.85" customHeight="1" outlineLevel="2">
      <c r="A1764" s="14" t="s">
        <v>60</v>
      </c>
      <c r="B1764" s="15" t="s">
        <v>61</v>
      </c>
      <c r="C1764" s="15" t="s">
        <v>2470</v>
      </c>
      <c r="D1764" s="33" t="s">
        <v>2501</v>
      </c>
      <c r="E1764" s="42">
        <v>1658.16</v>
      </c>
      <c r="F1764" s="42">
        <v>5</v>
      </c>
      <c r="G1764" s="42">
        <v>331.63</v>
      </c>
      <c r="N1764" s="50">
        <f t="shared" si="66"/>
        <v>78.264679999999998</v>
      </c>
      <c r="O1764" s="50"/>
      <c r="P1764" s="16">
        <f t="shared" si="67"/>
        <v>0</v>
      </c>
    </row>
    <row r="1765" spans="1:16" ht="22.35" customHeight="1" outlineLevel="2">
      <c r="A1765" s="14" t="s">
        <v>62</v>
      </c>
      <c r="B1765" s="15" t="s">
        <v>63</v>
      </c>
      <c r="C1765" s="15" t="s">
        <v>2470</v>
      </c>
      <c r="D1765" s="33" t="s">
        <v>2501</v>
      </c>
      <c r="E1765" s="42">
        <v>2463.0100000000002</v>
      </c>
      <c r="F1765" s="42">
        <v>8</v>
      </c>
      <c r="G1765" s="42">
        <v>307.88</v>
      </c>
      <c r="N1765" s="50">
        <f t="shared" si="66"/>
        <v>72.659679999999994</v>
      </c>
      <c r="O1765" s="50"/>
      <c r="P1765" s="16">
        <f t="shared" si="67"/>
        <v>0</v>
      </c>
    </row>
    <row r="1766" spans="1:16" ht="11.85" hidden="1" customHeight="1" outlineLevel="2">
      <c r="A1766" s="14" t="s">
        <v>64</v>
      </c>
      <c r="B1766" s="15" t="s">
        <v>65</v>
      </c>
      <c r="C1766" s="15" t="s">
        <v>2470</v>
      </c>
      <c r="D1766" s="15" t="s">
        <v>2501</v>
      </c>
      <c r="E1766" s="39">
        <v>581.05999999999995</v>
      </c>
      <c r="F1766" s="38">
        <v>1</v>
      </c>
      <c r="G1766" s="39">
        <v>581.05999999999995</v>
      </c>
      <c r="H1766" s="3" t="s">
        <v>1952</v>
      </c>
      <c r="N1766" s="50">
        <f t="shared" si="66"/>
        <v>137.13015999999999</v>
      </c>
      <c r="O1766" s="50"/>
      <c r="P1766" s="16">
        <f t="shared" si="67"/>
        <v>0</v>
      </c>
    </row>
    <row r="1767" spans="1:16" ht="11.85" hidden="1" customHeight="1" outlineLevel="2">
      <c r="A1767" s="14" t="s">
        <v>66</v>
      </c>
      <c r="B1767" s="15" t="s">
        <v>67</v>
      </c>
      <c r="C1767" s="15" t="s">
        <v>2470</v>
      </c>
      <c r="D1767" s="15" t="s">
        <v>2501</v>
      </c>
      <c r="E1767" s="37">
        <v>32104.080000000002</v>
      </c>
      <c r="F1767" s="38">
        <v>100</v>
      </c>
      <c r="G1767" s="39">
        <v>321.04000000000002</v>
      </c>
      <c r="H1767" s="3" t="s">
        <v>1952</v>
      </c>
      <c r="N1767" s="50">
        <f t="shared" si="66"/>
        <v>75.765439999999998</v>
      </c>
      <c r="O1767" s="50"/>
      <c r="P1767" s="16">
        <f t="shared" si="67"/>
        <v>0</v>
      </c>
    </row>
    <row r="1768" spans="1:16" ht="11.85" customHeight="1" outlineLevel="2">
      <c r="A1768" s="14" t="s">
        <v>3442</v>
      </c>
      <c r="B1768" s="15" t="s">
        <v>3443</v>
      </c>
      <c r="C1768" s="15" t="s">
        <v>2470</v>
      </c>
      <c r="D1768" s="33" t="s">
        <v>2501</v>
      </c>
      <c r="E1768" s="42">
        <v>24044.400000000001</v>
      </c>
      <c r="F1768" s="42">
        <v>10</v>
      </c>
      <c r="G1768" s="42">
        <v>2404.44</v>
      </c>
      <c r="N1768" s="50">
        <f t="shared" si="66"/>
        <v>567.44784000000004</v>
      </c>
      <c r="O1768" s="50"/>
      <c r="P1768" s="16">
        <f t="shared" si="67"/>
        <v>0</v>
      </c>
    </row>
    <row r="1769" spans="1:16" ht="11.85" customHeight="1" outlineLevel="2">
      <c r="A1769" s="14" t="s">
        <v>68</v>
      </c>
      <c r="B1769" s="15" t="s">
        <v>69</v>
      </c>
      <c r="C1769" s="15" t="s">
        <v>2470</v>
      </c>
      <c r="D1769" s="33" t="s">
        <v>2501</v>
      </c>
      <c r="E1769" s="42">
        <v>39414.120000000003</v>
      </c>
      <c r="F1769" s="42">
        <v>7</v>
      </c>
      <c r="G1769" s="42">
        <v>5630.59</v>
      </c>
      <c r="N1769" s="50">
        <f t="shared" si="66"/>
        <v>1328.81924</v>
      </c>
      <c r="O1769" s="50"/>
      <c r="P1769" s="16">
        <f t="shared" si="67"/>
        <v>0</v>
      </c>
    </row>
    <row r="1770" spans="1:16" ht="11.85" customHeight="1" outlineLevel="2">
      <c r="A1770" s="14" t="s">
        <v>70</v>
      </c>
      <c r="B1770" s="15" t="s">
        <v>71</v>
      </c>
      <c r="C1770" s="15" t="s">
        <v>2470</v>
      </c>
      <c r="D1770" s="33" t="s">
        <v>2501</v>
      </c>
      <c r="E1770" s="42">
        <v>1043.48</v>
      </c>
      <c r="F1770" s="42">
        <v>1</v>
      </c>
      <c r="G1770" s="42">
        <v>1043.48</v>
      </c>
      <c r="N1770" s="50">
        <f t="shared" si="66"/>
        <v>246.26128</v>
      </c>
      <c r="O1770" s="50"/>
      <c r="P1770" s="16">
        <f t="shared" si="67"/>
        <v>0</v>
      </c>
    </row>
    <row r="1771" spans="1:16" ht="11.85" customHeight="1" outlineLevel="2">
      <c r="A1771" s="14" t="s">
        <v>72</v>
      </c>
      <c r="B1771" s="15" t="s">
        <v>73</v>
      </c>
      <c r="C1771" s="15" t="s">
        <v>2470</v>
      </c>
      <c r="D1771" s="33" t="s">
        <v>2501</v>
      </c>
      <c r="E1771" s="42">
        <v>1721.74</v>
      </c>
      <c r="F1771" s="42">
        <v>1</v>
      </c>
      <c r="G1771" s="42">
        <v>1721.74</v>
      </c>
      <c r="N1771" s="50">
        <f t="shared" si="66"/>
        <v>406.33064000000002</v>
      </c>
      <c r="O1771" s="50"/>
      <c r="P1771" s="16">
        <f t="shared" si="67"/>
        <v>0</v>
      </c>
    </row>
    <row r="1772" spans="1:16" ht="11.85" customHeight="1" outlineLevel="2">
      <c r="A1772" s="14" t="s">
        <v>327</v>
      </c>
      <c r="B1772" s="15" t="s">
        <v>328</v>
      </c>
      <c r="C1772" s="15" t="s">
        <v>2470</v>
      </c>
      <c r="D1772" s="33" t="s">
        <v>2501</v>
      </c>
      <c r="E1772" s="42">
        <v>2524.86</v>
      </c>
      <c r="F1772" s="42">
        <v>43</v>
      </c>
      <c r="G1772" s="42">
        <v>58.72</v>
      </c>
      <c r="N1772" s="50">
        <f t="shared" si="66"/>
        <v>13.85792</v>
      </c>
      <c r="O1772" s="50"/>
      <c r="P1772" s="16">
        <f t="shared" si="67"/>
        <v>0</v>
      </c>
    </row>
    <row r="1773" spans="1:16" ht="11.85" customHeight="1" outlineLevel="2">
      <c r="A1773" s="14" t="s">
        <v>74</v>
      </c>
      <c r="B1773" s="15" t="s">
        <v>75</v>
      </c>
      <c r="C1773" s="15" t="s">
        <v>2470</v>
      </c>
      <c r="D1773" s="33" t="s">
        <v>2501</v>
      </c>
      <c r="E1773" s="42">
        <v>816.47</v>
      </c>
      <c r="F1773" s="42">
        <v>8</v>
      </c>
      <c r="G1773" s="42">
        <v>102.06</v>
      </c>
      <c r="L1773" s="18">
        <v>25</v>
      </c>
      <c r="N1773" s="50">
        <f t="shared" si="66"/>
        <v>24.08616</v>
      </c>
      <c r="O1773" s="50"/>
      <c r="P1773" s="16">
        <f t="shared" si="67"/>
        <v>25</v>
      </c>
    </row>
    <row r="1774" spans="1:16" ht="11.85" customHeight="1" outlineLevel="2">
      <c r="A1774" s="14" t="s">
        <v>76</v>
      </c>
      <c r="B1774" s="15" t="s">
        <v>77</v>
      </c>
      <c r="C1774" s="15" t="s">
        <v>2470</v>
      </c>
      <c r="D1774" s="33" t="s">
        <v>2501</v>
      </c>
      <c r="E1774" s="42">
        <v>12362.78</v>
      </c>
      <c r="F1774" s="42">
        <v>14</v>
      </c>
      <c r="G1774" s="42">
        <v>883.06</v>
      </c>
      <c r="N1774" s="50">
        <f t="shared" si="66"/>
        <v>208.40215999999998</v>
      </c>
      <c r="O1774" s="50"/>
      <c r="P1774" s="16">
        <f t="shared" si="67"/>
        <v>0</v>
      </c>
    </row>
    <row r="1775" spans="1:16" ht="11.85" customHeight="1" outlineLevel="2">
      <c r="A1775" s="14" t="s">
        <v>78</v>
      </c>
      <c r="B1775" s="15" t="s">
        <v>79</v>
      </c>
      <c r="C1775" s="15" t="s">
        <v>2470</v>
      </c>
      <c r="D1775" s="33" t="s">
        <v>2501</v>
      </c>
      <c r="E1775" s="42">
        <v>28661.38</v>
      </c>
      <c r="F1775" s="42">
        <v>13</v>
      </c>
      <c r="G1775" s="42">
        <v>2204.7199999999998</v>
      </c>
      <c r="N1775" s="50">
        <f t="shared" ref="N1775:N1801" si="68">G1775*1.18*0.2</f>
        <v>520.31391999999994</v>
      </c>
      <c r="O1775" s="50"/>
      <c r="P1775" s="16">
        <f t="shared" si="67"/>
        <v>0</v>
      </c>
    </row>
    <row r="1776" spans="1:16" ht="11.85" customHeight="1" outlineLevel="2">
      <c r="A1776" s="14" t="s">
        <v>349</v>
      </c>
      <c r="B1776" s="15" t="s">
        <v>350</v>
      </c>
      <c r="C1776" s="15" t="s">
        <v>2470</v>
      </c>
      <c r="D1776" s="33" t="s">
        <v>2501</v>
      </c>
      <c r="E1776" s="42">
        <v>3561.73</v>
      </c>
      <c r="F1776" s="42">
        <v>90</v>
      </c>
      <c r="G1776" s="42">
        <v>39.57</v>
      </c>
      <c r="N1776" s="50">
        <f t="shared" si="68"/>
        <v>9.3385200000000008</v>
      </c>
      <c r="O1776" s="50"/>
      <c r="P1776" s="16">
        <f t="shared" si="67"/>
        <v>0</v>
      </c>
    </row>
    <row r="1777" spans="1:16" ht="11.85" customHeight="1" outlineLevel="2">
      <c r="A1777" s="14" t="s">
        <v>351</v>
      </c>
      <c r="B1777" s="15" t="s">
        <v>352</v>
      </c>
      <c r="C1777" s="15" t="s">
        <v>2470</v>
      </c>
      <c r="D1777" s="33" t="s">
        <v>2501</v>
      </c>
      <c r="E1777" s="42">
        <v>674.94</v>
      </c>
      <c r="F1777" s="42">
        <v>54</v>
      </c>
      <c r="G1777" s="42">
        <v>12.5</v>
      </c>
      <c r="N1777" s="50">
        <f t="shared" si="68"/>
        <v>2.95</v>
      </c>
      <c r="O1777" s="50"/>
      <c r="P1777" s="16">
        <f t="shared" si="67"/>
        <v>0</v>
      </c>
    </row>
    <row r="1778" spans="1:16" ht="11.85" customHeight="1" outlineLevel="2">
      <c r="A1778" s="14" t="s">
        <v>80</v>
      </c>
      <c r="B1778" s="15" t="s">
        <v>81</v>
      </c>
      <c r="C1778" s="15" t="s">
        <v>2470</v>
      </c>
      <c r="D1778" s="33" t="s">
        <v>2501</v>
      </c>
      <c r="E1778" s="42">
        <v>810.16</v>
      </c>
      <c r="F1778" s="42">
        <v>64</v>
      </c>
      <c r="G1778" s="42">
        <v>12.66</v>
      </c>
      <c r="N1778" s="50">
        <f t="shared" si="68"/>
        <v>2.9877599999999997</v>
      </c>
      <c r="O1778" s="50"/>
      <c r="P1778" s="16">
        <f t="shared" si="67"/>
        <v>0</v>
      </c>
    </row>
    <row r="1779" spans="1:16" ht="11.85" customHeight="1" outlineLevel="2">
      <c r="A1779" s="14" t="s">
        <v>82</v>
      </c>
      <c r="B1779" s="15" t="s">
        <v>83</v>
      </c>
      <c r="C1779" s="15" t="s">
        <v>2470</v>
      </c>
      <c r="D1779" s="33" t="s">
        <v>2501</v>
      </c>
      <c r="E1779" s="42">
        <v>772.18</v>
      </c>
      <c r="F1779" s="42">
        <v>61</v>
      </c>
      <c r="G1779" s="42">
        <v>12.66</v>
      </c>
      <c r="N1779" s="50">
        <f t="shared" si="68"/>
        <v>2.9877599999999997</v>
      </c>
      <c r="O1779" s="50"/>
      <c r="P1779" s="16">
        <f t="shared" si="67"/>
        <v>0</v>
      </c>
    </row>
    <row r="1780" spans="1:16" ht="11.85" customHeight="1" outlineLevel="2">
      <c r="A1780" s="14" t="s">
        <v>84</v>
      </c>
      <c r="B1780" s="15" t="s">
        <v>85</v>
      </c>
      <c r="C1780" s="15" t="s">
        <v>2470</v>
      </c>
      <c r="D1780" s="33" t="s">
        <v>2501</v>
      </c>
      <c r="E1780" s="42">
        <v>14387.22</v>
      </c>
      <c r="F1780" s="42">
        <v>20</v>
      </c>
      <c r="G1780" s="42">
        <v>719.36</v>
      </c>
      <c r="N1780" s="50">
        <f t="shared" si="68"/>
        <v>169.76895999999999</v>
      </c>
      <c r="O1780" s="50"/>
      <c r="P1780" s="16">
        <f t="shared" si="67"/>
        <v>0</v>
      </c>
    </row>
    <row r="1781" spans="1:16" ht="11.85" customHeight="1" outlineLevel="2">
      <c r="A1781" s="14" t="s">
        <v>86</v>
      </c>
      <c r="B1781" s="15" t="s">
        <v>87</v>
      </c>
      <c r="C1781" s="15" t="s">
        <v>2470</v>
      </c>
      <c r="D1781" s="33" t="s">
        <v>2501</v>
      </c>
      <c r="E1781" s="42">
        <v>686.07</v>
      </c>
      <c r="F1781" s="42">
        <v>4</v>
      </c>
      <c r="G1781" s="42">
        <v>171.52</v>
      </c>
      <c r="N1781" s="50">
        <f t="shared" si="68"/>
        <v>40.478720000000003</v>
      </c>
      <c r="O1781" s="50"/>
      <c r="P1781" s="16">
        <f t="shared" si="67"/>
        <v>0</v>
      </c>
    </row>
    <row r="1782" spans="1:16" ht="11.85" customHeight="1" outlineLevel="2">
      <c r="A1782" s="14" t="s">
        <v>88</v>
      </c>
      <c r="B1782" s="15" t="s">
        <v>89</v>
      </c>
      <c r="C1782" s="15" t="s">
        <v>2835</v>
      </c>
      <c r="D1782" s="33" t="s">
        <v>2501</v>
      </c>
      <c r="E1782" s="42">
        <v>572.04999999999995</v>
      </c>
      <c r="F1782" s="42">
        <v>1.5</v>
      </c>
      <c r="G1782" s="42">
        <v>381.37</v>
      </c>
      <c r="N1782" s="50">
        <f t="shared" si="68"/>
        <v>90.003320000000002</v>
      </c>
      <c r="O1782" s="50"/>
      <c r="P1782" s="16">
        <f t="shared" si="67"/>
        <v>0</v>
      </c>
    </row>
    <row r="1783" spans="1:16" ht="11.85" customHeight="1" outlineLevel="2">
      <c r="A1783" s="14" t="s">
        <v>90</v>
      </c>
      <c r="B1783" s="15" t="s">
        <v>91</v>
      </c>
      <c r="C1783" s="15" t="s">
        <v>2470</v>
      </c>
      <c r="D1783" s="33" t="s">
        <v>2501</v>
      </c>
      <c r="E1783" s="42">
        <v>4746</v>
      </c>
      <c r="F1783" s="42">
        <v>56</v>
      </c>
      <c r="G1783" s="42">
        <v>84.75</v>
      </c>
      <c r="N1783" s="50">
        <f t="shared" si="68"/>
        <v>20.001000000000001</v>
      </c>
      <c r="O1783" s="50"/>
      <c r="P1783" s="16">
        <f t="shared" si="67"/>
        <v>0</v>
      </c>
    </row>
    <row r="1784" spans="1:16" ht="11.85" customHeight="1" outlineLevel="2">
      <c r="A1784" s="14" t="s">
        <v>92</v>
      </c>
      <c r="B1784" s="15" t="s">
        <v>93</v>
      </c>
      <c r="C1784" s="15" t="s">
        <v>2470</v>
      </c>
      <c r="D1784" s="33" t="s">
        <v>2501</v>
      </c>
      <c r="E1784" s="42">
        <v>10200</v>
      </c>
      <c r="F1784" s="42">
        <v>6</v>
      </c>
      <c r="G1784" s="42">
        <v>1700</v>
      </c>
      <c r="N1784" s="50">
        <f t="shared" si="68"/>
        <v>401.20000000000005</v>
      </c>
      <c r="O1784" s="50"/>
      <c r="P1784" s="16">
        <f t="shared" si="67"/>
        <v>0</v>
      </c>
    </row>
    <row r="1785" spans="1:16" ht="11.85" customHeight="1" outlineLevel="2">
      <c r="A1785" s="14" t="s">
        <v>94</v>
      </c>
      <c r="B1785" s="15" t="s">
        <v>95</v>
      </c>
      <c r="C1785" s="15" t="s">
        <v>2469</v>
      </c>
      <c r="D1785" s="33" t="s">
        <v>2501</v>
      </c>
      <c r="E1785" s="42">
        <v>2303.6999999999998</v>
      </c>
      <c r="F1785" s="42">
        <v>70</v>
      </c>
      <c r="G1785" s="42">
        <v>32.909999999999997</v>
      </c>
      <c r="N1785" s="50">
        <f t="shared" si="68"/>
        <v>7.7667599999999997</v>
      </c>
      <c r="O1785" s="50"/>
      <c r="P1785" s="16">
        <f t="shared" si="67"/>
        <v>0</v>
      </c>
    </row>
    <row r="1786" spans="1:16" ht="11.85" customHeight="1" outlineLevel="2">
      <c r="A1786" s="14" t="s">
        <v>96</v>
      </c>
      <c r="B1786" s="15" t="s">
        <v>97</v>
      </c>
      <c r="C1786" s="15" t="s">
        <v>2469</v>
      </c>
      <c r="D1786" s="33" t="s">
        <v>2501</v>
      </c>
      <c r="E1786" s="42">
        <v>4397.76</v>
      </c>
      <c r="F1786" s="42">
        <v>610.79999999999995</v>
      </c>
      <c r="G1786" s="42">
        <v>7.2</v>
      </c>
      <c r="N1786" s="50">
        <f t="shared" si="68"/>
        <v>1.6992000000000003</v>
      </c>
      <c r="O1786" s="50"/>
      <c r="P1786" s="16">
        <f t="shared" si="67"/>
        <v>0</v>
      </c>
    </row>
    <row r="1787" spans="1:16" ht="11.85" customHeight="1" outlineLevel="2">
      <c r="A1787" s="14" t="s">
        <v>98</v>
      </c>
      <c r="B1787" s="15" t="s">
        <v>99</v>
      </c>
      <c r="C1787" s="15" t="s">
        <v>2469</v>
      </c>
      <c r="D1787" s="33" t="s">
        <v>2501</v>
      </c>
      <c r="E1787" s="42">
        <v>6813.9</v>
      </c>
      <c r="F1787" s="42">
        <v>670</v>
      </c>
      <c r="G1787" s="42">
        <v>10.17</v>
      </c>
      <c r="N1787" s="50">
        <f t="shared" si="68"/>
        <v>2.4001199999999998</v>
      </c>
      <c r="O1787" s="50"/>
      <c r="P1787" s="16">
        <f t="shared" si="67"/>
        <v>0</v>
      </c>
    </row>
    <row r="1788" spans="1:16" ht="11.85" customHeight="1" outlineLevel="2">
      <c r="A1788" s="14" t="s">
        <v>100</v>
      </c>
      <c r="B1788" s="15" t="s">
        <v>101</v>
      </c>
      <c r="C1788" s="15" t="s">
        <v>2470</v>
      </c>
      <c r="D1788" s="33" t="s">
        <v>2501</v>
      </c>
      <c r="E1788" s="42">
        <v>1492.58</v>
      </c>
      <c r="F1788" s="42">
        <v>3</v>
      </c>
      <c r="G1788" s="42">
        <v>497.53</v>
      </c>
      <c r="N1788" s="50">
        <f t="shared" si="68"/>
        <v>117.41708</v>
      </c>
      <c r="O1788" s="50"/>
      <c r="P1788" s="16">
        <f t="shared" si="67"/>
        <v>0</v>
      </c>
    </row>
    <row r="1789" spans="1:16" ht="11.85" customHeight="1" outlineLevel="2">
      <c r="A1789" s="14" t="s">
        <v>102</v>
      </c>
      <c r="B1789" s="15" t="s">
        <v>103</v>
      </c>
      <c r="C1789" s="15" t="s">
        <v>2470</v>
      </c>
      <c r="D1789" s="33" t="s">
        <v>2501</v>
      </c>
      <c r="E1789" s="42">
        <v>40893.839999999997</v>
      </c>
      <c r="F1789" s="42">
        <v>1</v>
      </c>
      <c r="G1789" s="42">
        <v>40893.839999999997</v>
      </c>
      <c r="N1789" s="50">
        <f t="shared" si="68"/>
        <v>9650.9462399999993</v>
      </c>
      <c r="O1789" s="50"/>
      <c r="P1789" s="16">
        <f t="shared" si="67"/>
        <v>0</v>
      </c>
    </row>
    <row r="1790" spans="1:16" ht="11.85" customHeight="1" outlineLevel="2">
      <c r="A1790" s="14" t="s">
        <v>104</v>
      </c>
      <c r="B1790" s="15" t="s">
        <v>105</v>
      </c>
      <c r="C1790" s="15" t="s">
        <v>1968</v>
      </c>
      <c r="D1790" s="33" t="s">
        <v>2501</v>
      </c>
      <c r="E1790" s="42">
        <v>714</v>
      </c>
      <c r="F1790" s="42">
        <v>140</v>
      </c>
      <c r="G1790" s="42">
        <v>5.0999999999999996</v>
      </c>
      <c r="N1790" s="52">
        <f t="shared" si="68"/>
        <v>1.2035999999999998</v>
      </c>
      <c r="O1790" s="50"/>
      <c r="P1790" s="16">
        <f t="shared" si="67"/>
        <v>0</v>
      </c>
    </row>
    <row r="1791" spans="1:16" ht="11.85" customHeight="1" outlineLevel="2">
      <c r="A1791" s="14" t="s">
        <v>106</v>
      </c>
      <c r="B1791" s="15" t="s">
        <v>107</v>
      </c>
      <c r="C1791" s="15" t="s">
        <v>2470</v>
      </c>
      <c r="D1791" s="33" t="s">
        <v>2501</v>
      </c>
      <c r="E1791" s="42">
        <v>4337.53</v>
      </c>
      <c r="F1791" s="42">
        <v>1</v>
      </c>
      <c r="G1791" s="42">
        <v>4337.53</v>
      </c>
      <c r="N1791" s="50">
        <f t="shared" si="68"/>
        <v>1023.65708</v>
      </c>
      <c r="O1791" s="50"/>
      <c r="P1791" s="16">
        <f t="shared" si="67"/>
        <v>0</v>
      </c>
    </row>
    <row r="1792" spans="1:16" ht="11.85" customHeight="1" outlineLevel="2">
      <c r="A1792" s="14" t="s">
        <v>108</v>
      </c>
      <c r="B1792" s="15" t="s">
        <v>109</v>
      </c>
      <c r="C1792" s="15" t="s">
        <v>2470</v>
      </c>
      <c r="D1792" s="33" t="s">
        <v>2501</v>
      </c>
      <c r="E1792" s="42">
        <v>16530</v>
      </c>
      <c r="F1792" s="42">
        <v>1</v>
      </c>
      <c r="G1792" s="42">
        <v>16530</v>
      </c>
      <c r="N1792" s="50">
        <f t="shared" si="68"/>
        <v>3901.08</v>
      </c>
      <c r="O1792" s="50"/>
      <c r="P1792" s="16">
        <f t="shared" si="67"/>
        <v>0</v>
      </c>
    </row>
    <row r="1793" spans="1:16" ht="11.85" customHeight="1" outlineLevel="2">
      <c r="A1793" s="14" t="s">
        <v>110</v>
      </c>
      <c r="B1793" s="15" t="s">
        <v>111</v>
      </c>
      <c r="C1793" s="15" t="s">
        <v>2470</v>
      </c>
      <c r="D1793" s="33" t="s">
        <v>2501</v>
      </c>
      <c r="E1793" s="42">
        <v>1278.1500000000001</v>
      </c>
      <c r="F1793" s="42">
        <v>424</v>
      </c>
      <c r="G1793" s="42">
        <v>3.01</v>
      </c>
      <c r="N1793" s="52">
        <f t="shared" si="68"/>
        <v>0.71035999999999999</v>
      </c>
      <c r="O1793" s="50"/>
      <c r="P1793" s="16">
        <f t="shared" si="67"/>
        <v>0</v>
      </c>
    </row>
    <row r="1794" spans="1:16" ht="11.85" customHeight="1" outlineLevel="2">
      <c r="A1794" s="14" t="s">
        <v>112</v>
      </c>
      <c r="B1794" s="15" t="s">
        <v>113</v>
      </c>
      <c r="C1794" s="15" t="s">
        <v>2470</v>
      </c>
      <c r="D1794" s="33" t="s">
        <v>2501</v>
      </c>
      <c r="E1794" s="42">
        <v>995.82</v>
      </c>
      <c r="F1794" s="42">
        <v>1</v>
      </c>
      <c r="G1794" s="42">
        <v>995.82</v>
      </c>
      <c r="N1794" s="50">
        <f t="shared" si="68"/>
        <v>235.01352000000003</v>
      </c>
      <c r="O1794" s="50"/>
      <c r="P1794" s="16">
        <f t="shared" si="67"/>
        <v>0</v>
      </c>
    </row>
    <row r="1795" spans="1:16" ht="11.85" customHeight="1" outlineLevel="2">
      <c r="A1795" s="14" t="s">
        <v>114</v>
      </c>
      <c r="B1795" s="15" t="s">
        <v>115</v>
      </c>
      <c r="C1795" s="15" t="s">
        <v>2470</v>
      </c>
      <c r="D1795" s="33" t="s">
        <v>2501</v>
      </c>
      <c r="E1795" s="42">
        <v>32221.38</v>
      </c>
      <c r="F1795" s="42">
        <v>1</v>
      </c>
      <c r="G1795" s="42">
        <v>32221.38</v>
      </c>
      <c r="N1795" s="50">
        <f t="shared" si="68"/>
        <v>7604.24568</v>
      </c>
      <c r="O1795" s="50"/>
      <c r="P1795" s="16">
        <f t="shared" si="67"/>
        <v>0</v>
      </c>
    </row>
    <row r="1796" spans="1:16" ht="11.85" customHeight="1" outlineLevel="2">
      <c r="A1796" s="14" t="s">
        <v>116</v>
      </c>
      <c r="B1796" s="15" t="s">
        <v>117</v>
      </c>
      <c r="C1796" s="15" t="s">
        <v>2470</v>
      </c>
      <c r="D1796" s="33" t="s">
        <v>2501</v>
      </c>
      <c r="E1796" s="42">
        <v>37067.07</v>
      </c>
      <c r="F1796" s="42">
        <v>1</v>
      </c>
      <c r="G1796" s="42">
        <v>37067.07</v>
      </c>
      <c r="N1796" s="50">
        <f t="shared" si="68"/>
        <v>8747.8285200000009</v>
      </c>
      <c r="O1796" s="50"/>
      <c r="P1796" s="16">
        <f t="shared" si="67"/>
        <v>0</v>
      </c>
    </row>
    <row r="1797" spans="1:16" ht="11.85" customHeight="1" outlineLevel="2">
      <c r="A1797" s="14" t="s">
        <v>118</v>
      </c>
      <c r="B1797" s="15" t="s">
        <v>119</v>
      </c>
      <c r="C1797" s="15" t="s">
        <v>2470</v>
      </c>
      <c r="D1797" s="33" t="s">
        <v>2501</v>
      </c>
      <c r="E1797" s="42">
        <v>613231.46</v>
      </c>
      <c r="F1797" s="42">
        <v>1</v>
      </c>
      <c r="G1797" s="42">
        <v>613231.46</v>
      </c>
      <c r="N1797" s="50">
        <f t="shared" si="68"/>
        <v>144722.62456</v>
      </c>
      <c r="O1797" s="50"/>
      <c r="P1797" s="16">
        <f t="shared" si="67"/>
        <v>0</v>
      </c>
    </row>
    <row r="1798" spans="1:16" ht="11.85" customHeight="1" outlineLevel="2">
      <c r="A1798" s="14" t="s">
        <v>120</v>
      </c>
      <c r="B1798" s="15" t="s">
        <v>121</v>
      </c>
      <c r="C1798" s="15" t="s">
        <v>2470</v>
      </c>
      <c r="D1798" s="33" t="s">
        <v>2501</v>
      </c>
      <c r="E1798" s="42">
        <v>255838.74</v>
      </c>
      <c r="F1798" s="42">
        <v>1</v>
      </c>
      <c r="G1798" s="42">
        <v>255838.74</v>
      </c>
      <c r="N1798" s="50">
        <f t="shared" si="68"/>
        <v>60377.942640000001</v>
      </c>
      <c r="O1798" s="50"/>
      <c r="P1798" s="16">
        <f t="shared" si="67"/>
        <v>0</v>
      </c>
    </row>
    <row r="1799" spans="1:16" ht="11.85" customHeight="1" outlineLevel="2">
      <c r="A1799" s="14" t="s">
        <v>122</v>
      </c>
      <c r="B1799" s="15" t="s">
        <v>123</v>
      </c>
      <c r="C1799" s="15" t="s">
        <v>2470</v>
      </c>
      <c r="D1799" s="33" t="s">
        <v>2501</v>
      </c>
      <c r="E1799" s="42">
        <v>293995.84999999998</v>
      </c>
      <c r="F1799" s="42">
        <v>1</v>
      </c>
      <c r="G1799" s="42">
        <v>293995.84999999998</v>
      </c>
      <c r="N1799" s="50">
        <f t="shared" si="68"/>
        <v>69383.020599999989</v>
      </c>
      <c r="O1799" s="50"/>
      <c r="P1799" s="16">
        <f t="shared" si="67"/>
        <v>0</v>
      </c>
    </row>
    <row r="1800" spans="1:16" ht="11.85" customHeight="1" outlineLevel="2">
      <c r="A1800" s="14" t="s">
        <v>124</v>
      </c>
      <c r="B1800" s="15" t="s">
        <v>125</v>
      </c>
      <c r="C1800" s="15" t="s">
        <v>2470</v>
      </c>
      <c r="D1800" s="33" t="s">
        <v>2501</v>
      </c>
      <c r="E1800" s="42">
        <v>374803.37</v>
      </c>
      <c r="F1800" s="42">
        <v>1</v>
      </c>
      <c r="G1800" s="42">
        <v>374803.37</v>
      </c>
      <c r="N1800" s="50">
        <f t="shared" si="68"/>
        <v>88453.595320000008</v>
      </c>
      <c r="O1800" s="50"/>
      <c r="P1800" s="16">
        <f t="shared" si="67"/>
        <v>0</v>
      </c>
    </row>
    <row r="1801" spans="1:16" ht="11.85" customHeight="1" outlineLevel="2">
      <c r="A1801" s="14" t="s">
        <v>126</v>
      </c>
      <c r="B1801" s="15" t="s">
        <v>127</v>
      </c>
      <c r="C1801" s="15" t="s">
        <v>2470</v>
      </c>
      <c r="D1801" s="33" t="s">
        <v>2501</v>
      </c>
      <c r="E1801" s="42">
        <v>343084.24</v>
      </c>
      <c r="F1801" s="42">
        <v>1</v>
      </c>
      <c r="G1801" s="42">
        <v>343084.24</v>
      </c>
      <c r="J1801" s="3">
        <v>200000</v>
      </c>
      <c r="N1801" s="50">
        <f t="shared" si="68"/>
        <v>80967.880639999988</v>
      </c>
      <c r="O1801" s="50"/>
      <c r="P1801" s="16">
        <f t="shared" si="67"/>
        <v>200000</v>
      </c>
    </row>
    <row r="1802" spans="1:16" ht="11.85" customHeight="1" outlineLevel="1">
      <c r="A1802" s="13" t="s">
        <v>2502</v>
      </c>
      <c r="B1802" s="13"/>
      <c r="C1802" s="13"/>
      <c r="D1802" s="34"/>
      <c r="E1802" s="43"/>
      <c r="F1802" s="44"/>
      <c r="G1802" s="44"/>
      <c r="P1802" s="16">
        <f t="shared" si="67"/>
        <v>0</v>
      </c>
    </row>
    <row r="1803" spans="1:16" ht="11.85" customHeight="1" outlineLevel="2">
      <c r="A1803" s="14" t="s">
        <v>128</v>
      </c>
      <c r="B1803" s="15" t="s">
        <v>129</v>
      </c>
      <c r="C1803" s="15" t="s">
        <v>2470</v>
      </c>
      <c r="D1803" s="33" t="s">
        <v>2502</v>
      </c>
      <c r="E1803" s="42">
        <v>6438.28</v>
      </c>
      <c r="F1803" s="42">
        <v>1</v>
      </c>
      <c r="G1803" s="42">
        <v>6438.28</v>
      </c>
      <c r="M1803" s="3">
        <v>760</v>
      </c>
      <c r="N1803" s="50">
        <f>G1803*1.18*0.1</f>
        <v>759.71704</v>
      </c>
      <c r="O1803" s="50"/>
      <c r="P1803" s="16">
        <f t="shared" si="67"/>
        <v>760</v>
      </c>
    </row>
    <row r="1804" spans="1:16" ht="11.85" customHeight="1" outlineLevel="2">
      <c r="A1804" s="14" t="s">
        <v>2507</v>
      </c>
      <c r="B1804" s="15" t="s">
        <v>2508</v>
      </c>
      <c r="C1804" s="15" t="s">
        <v>2470</v>
      </c>
      <c r="D1804" s="33" t="s">
        <v>2502</v>
      </c>
      <c r="E1804" s="42">
        <v>546645.94999999995</v>
      </c>
      <c r="F1804" s="42">
        <v>139</v>
      </c>
      <c r="G1804" s="42">
        <v>3932.7</v>
      </c>
      <c r="I1804" s="3">
        <v>350</v>
      </c>
      <c r="N1804" s="50">
        <f>G1804*1.18*0.1</f>
        <v>464.05859999999996</v>
      </c>
      <c r="O1804" s="50"/>
      <c r="P1804" s="16">
        <f t="shared" si="67"/>
        <v>350</v>
      </c>
    </row>
    <row r="1805" spans="1:16" ht="11.85" customHeight="1" outlineLevel="2">
      <c r="A1805" s="14" t="s">
        <v>2521</v>
      </c>
      <c r="B1805" s="15" t="s">
        <v>2522</v>
      </c>
      <c r="C1805" s="15" t="s">
        <v>2470</v>
      </c>
      <c r="D1805" s="33" t="s">
        <v>2502</v>
      </c>
      <c r="E1805" s="42">
        <v>460858.68</v>
      </c>
      <c r="F1805" s="42">
        <v>27</v>
      </c>
      <c r="G1805" s="42">
        <v>17068.84</v>
      </c>
      <c r="I1805" s="25">
        <v>600</v>
      </c>
      <c r="N1805" s="50">
        <f>G1805*1.18*0.1</f>
        <v>2014.12312</v>
      </c>
      <c r="O1805" s="50"/>
      <c r="P1805" s="16">
        <f t="shared" ref="P1805:P1866" si="69">SUM(I1805:M1805)</f>
        <v>600</v>
      </c>
    </row>
    <row r="1806" spans="1:16" ht="11.85" customHeight="1" outlineLevel="1">
      <c r="A1806" s="13" t="s">
        <v>3560</v>
      </c>
      <c r="B1806" s="13"/>
      <c r="C1806" s="13"/>
      <c r="D1806" s="34"/>
      <c r="E1806" s="43"/>
      <c r="F1806" s="44"/>
      <c r="G1806" s="44"/>
      <c r="P1806" s="16">
        <f t="shared" si="69"/>
        <v>0</v>
      </c>
    </row>
    <row r="1807" spans="1:16" ht="11.85" customHeight="1" outlineLevel="2">
      <c r="A1807" s="14" t="s">
        <v>130</v>
      </c>
      <c r="B1807" s="15" t="s">
        <v>131</v>
      </c>
      <c r="C1807" s="15" t="s">
        <v>2469</v>
      </c>
      <c r="D1807" s="33" t="s">
        <v>3560</v>
      </c>
      <c r="E1807" s="42">
        <v>90941.81</v>
      </c>
      <c r="F1807" s="42">
        <v>2890</v>
      </c>
      <c r="G1807" s="42">
        <v>31.47</v>
      </c>
      <c r="N1807" s="50">
        <f>G1807*1.18*0.6</f>
        <v>22.280759999999997</v>
      </c>
      <c r="O1807" s="50"/>
      <c r="P1807" s="16">
        <f t="shared" si="69"/>
        <v>0</v>
      </c>
    </row>
    <row r="1808" spans="1:16" ht="11.85" customHeight="1" outlineLevel="2">
      <c r="A1808" s="14" t="s">
        <v>132</v>
      </c>
      <c r="B1808" s="15" t="s">
        <v>133</v>
      </c>
      <c r="C1808" s="15" t="s">
        <v>2469</v>
      </c>
      <c r="D1808" s="33" t="s">
        <v>3560</v>
      </c>
      <c r="E1808" s="42">
        <v>68882.87</v>
      </c>
      <c r="F1808" s="42">
        <v>2328</v>
      </c>
      <c r="G1808" s="42">
        <v>29.59</v>
      </c>
      <c r="N1808" s="50">
        <f t="shared" ref="N1808:N1831" si="70">G1808*1.18*0.6</f>
        <v>20.949719999999996</v>
      </c>
      <c r="O1808" s="50"/>
      <c r="P1808" s="16">
        <f t="shared" si="69"/>
        <v>0</v>
      </c>
    </row>
    <row r="1809" spans="1:16" ht="11.85" customHeight="1" outlineLevel="2">
      <c r="A1809" s="14" t="s">
        <v>134</v>
      </c>
      <c r="B1809" s="15" t="s">
        <v>135</v>
      </c>
      <c r="C1809" s="15" t="s">
        <v>2469</v>
      </c>
      <c r="D1809" s="33" t="s">
        <v>3560</v>
      </c>
      <c r="E1809" s="42">
        <v>2964.05</v>
      </c>
      <c r="F1809" s="42">
        <v>40</v>
      </c>
      <c r="G1809" s="42">
        <v>74.099999999999994</v>
      </c>
      <c r="N1809" s="50">
        <f t="shared" si="70"/>
        <v>52.462799999999994</v>
      </c>
      <c r="O1809" s="50"/>
      <c r="P1809" s="16">
        <f t="shared" si="69"/>
        <v>0</v>
      </c>
    </row>
    <row r="1810" spans="1:16" ht="11.85" customHeight="1" outlineLevel="2">
      <c r="A1810" s="14" t="s">
        <v>136</v>
      </c>
      <c r="B1810" s="15" t="s">
        <v>137</v>
      </c>
      <c r="C1810" s="15" t="s">
        <v>2469</v>
      </c>
      <c r="D1810" s="33" t="s">
        <v>3560</v>
      </c>
      <c r="E1810" s="42">
        <v>15338.94</v>
      </c>
      <c r="F1810" s="42">
        <v>207</v>
      </c>
      <c r="G1810" s="42">
        <v>74.099999999999994</v>
      </c>
      <c r="N1810" s="50">
        <f t="shared" si="70"/>
        <v>52.462799999999994</v>
      </c>
      <c r="O1810" s="50"/>
      <c r="P1810" s="16">
        <f t="shared" si="69"/>
        <v>0</v>
      </c>
    </row>
    <row r="1811" spans="1:16" ht="11.85" customHeight="1" outlineLevel="2">
      <c r="A1811" s="14" t="s">
        <v>138</v>
      </c>
      <c r="B1811" s="15" t="s">
        <v>139</v>
      </c>
      <c r="C1811" s="15" t="s">
        <v>2469</v>
      </c>
      <c r="D1811" s="33" t="s">
        <v>3560</v>
      </c>
      <c r="E1811" s="42">
        <v>4629.75</v>
      </c>
      <c r="F1811" s="42">
        <v>105</v>
      </c>
      <c r="G1811" s="42">
        <v>44.09</v>
      </c>
      <c r="N1811" s="50">
        <f t="shared" si="70"/>
        <v>31.215720000000001</v>
      </c>
      <c r="O1811" s="50"/>
      <c r="P1811" s="16">
        <f t="shared" si="69"/>
        <v>0</v>
      </c>
    </row>
    <row r="1812" spans="1:16" ht="11.85" customHeight="1" outlineLevel="2">
      <c r="A1812" s="14" t="s">
        <v>140</v>
      </c>
      <c r="B1812" s="15" t="s">
        <v>141</v>
      </c>
      <c r="C1812" s="15" t="s">
        <v>2469</v>
      </c>
      <c r="D1812" s="33" t="s">
        <v>3560</v>
      </c>
      <c r="E1812" s="42">
        <v>3563.61</v>
      </c>
      <c r="F1812" s="42">
        <v>115</v>
      </c>
      <c r="G1812" s="42">
        <v>30.99</v>
      </c>
      <c r="N1812" s="50">
        <f t="shared" si="70"/>
        <v>21.940919999999998</v>
      </c>
      <c r="O1812" s="50"/>
      <c r="P1812" s="16">
        <f t="shared" si="69"/>
        <v>0</v>
      </c>
    </row>
    <row r="1813" spans="1:16" ht="11.85" customHeight="1" outlineLevel="2">
      <c r="A1813" s="14" t="s">
        <v>142</v>
      </c>
      <c r="B1813" s="15" t="s">
        <v>143</v>
      </c>
      <c r="C1813" s="15" t="s">
        <v>2469</v>
      </c>
      <c r="D1813" s="33" t="s">
        <v>3560</v>
      </c>
      <c r="E1813" s="42">
        <v>58187.199999999997</v>
      </c>
      <c r="F1813" s="42">
        <v>324</v>
      </c>
      <c r="G1813" s="42">
        <v>179.59</v>
      </c>
      <c r="N1813" s="50">
        <f t="shared" si="70"/>
        <v>127.14972</v>
      </c>
      <c r="O1813" s="50"/>
      <c r="P1813" s="16">
        <f t="shared" si="69"/>
        <v>0</v>
      </c>
    </row>
    <row r="1814" spans="1:16" ht="11.85" customHeight="1" outlineLevel="2">
      <c r="A1814" s="14" t="s">
        <v>144</v>
      </c>
      <c r="B1814" s="15" t="s">
        <v>145</v>
      </c>
      <c r="C1814" s="15" t="s">
        <v>2469</v>
      </c>
      <c r="D1814" s="33" t="s">
        <v>3560</v>
      </c>
      <c r="E1814" s="42">
        <v>30093.29</v>
      </c>
      <c r="F1814" s="42">
        <v>900</v>
      </c>
      <c r="G1814" s="42">
        <v>33.44</v>
      </c>
      <c r="N1814" s="50">
        <f t="shared" si="70"/>
        <v>23.675519999999995</v>
      </c>
      <c r="O1814" s="50"/>
      <c r="P1814" s="16">
        <f t="shared" si="69"/>
        <v>0</v>
      </c>
    </row>
    <row r="1815" spans="1:16" ht="11.85" customHeight="1" outlineLevel="2">
      <c r="A1815" s="14" t="s">
        <v>3446</v>
      </c>
      <c r="B1815" s="15" t="s">
        <v>3447</v>
      </c>
      <c r="C1815" s="15" t="s">
        <v>2469</v>
      </c>
      <c r="D1815" s="33" t="s">
        <v>3560</v>
      </c>
      <c r="E1815" s="42">
        <v>16271.87</v>
      </c>
      <c r="F1815" s="42">
        <v>398</v>
      </c>
      <c r="G1815" s="42">
        <v>40.880000000000003</v>
      </c>
      <c r="N1815" s="50">
        <f t="shared" si="70"/>
        <v>28.943039999999996</v>
      </c>
      <c r="O1815" s="50"/>
      <c r="P1815" s="16">
        <f t="shared" si="69"/>
        <v>0</v>
      </c>
    </row>
    <row r="1816" spans="1:16" ht="11.85" customHeight="1" outlineLevel="2">
      <c r="A1816" s="14" t="s">
        <v>3448</v>
      </c>
      <c r="B1816" s="15" t="s">
        <v>3449</v>
      </c>
      <c r="C1816" s="15" t="s">
        <v>2469</v>
      </c>
      <c r="D1816" s="33" t="s">
        <v>3560</v>
      </c>
      <c r="E1816" s="42">
        <v>38156.15</v>
      </c>
      <c r="F1816" s="42">
        <v>700</v>
      </c>
      <c r="G1816" s="42">
        <v>54.51</v>
      </c>
      <c r="N1816" s="50">
        <f t="shared" si="70"/>
        <v>38.593079999999993</v>
      </c>
      <c r="O1816" s="50"/>
      <c r="P1816" s="16">
        <f t="shared" si="69"/>
        <v>0</v>
      </c>
    </row>
    <row r="1817" spans="1:16" ht="11.85" customHeight="1" outlineLevel="2">
      <c r="A1817" s="14" t="s">
        <v>3450</v>
      </c>
      <c r="B1817" s="15" t="s">
        <v>3451</v>
      </c>
      <c r="C1817" s="15" t="s">
        <v>2469</v>
      </c>
      <c r="D1817" s="33" t="s">
        <v>3560</v>
      </c>
      <c r="E1817" s="42">
        <v>26782.39</v>
      </c>
      <c r="F1817" s="42">
        <v>227</v>
      </c>
      <c r="G1817" s="42">
        <v>117.98</v>
      </c>
      <c r="N1817" s="50">
        <f t="shared" si="70"/>
        <v>83.529839999999993</v>
      </c>
      <c r="O1817" s="50"/>
      <c r="P1817" s="16">
        <f t="shared" si="69"/>
        <v>0</v>
      </c>
    </row>
    <row r="1818" spans="1:16" ht="11.85" customHeight="1" outlineLevel="2">
      <c r="A1818" s="14" t="s">
        <v>3452</v>
      </c>
      <c r="B1818" s="15" t="s">
        <v>3453</v>
      </c>
      <c r="C1818" s="15" t="s">
        <v>2469</v>
      </c>
      <c r="D1818" s="33" t="s">
        <v>3560</v>
      </c>
      <c r="E1818" s="42">
        <v>150993.75</v>
      </c>
      <c r="F1818" s="42">
        <v>925</v>
      </c>
      <c r="G1818" s="42">
        <v>163.24</v>
      </c>
      <c r="N1818" s="50">
        <f t="shared" si="70"/>
        <v>115.57391999999999</v>
      </c>
      <c r="O1818" s="50"/>
      <c r="P1818" s="16">
        <f t="shared" si="69"/>
        <v>0</v>
      </c>
    </row>
    <row r="1819" spans="1:16" ht="11.85" customHeight="1" outlineLevel="2">
      <c r="A1819" s="14" t="s">
        <v>3454</v>
      </c>
      <c r="B1819" s="15" t="s">
        <v>3455</v>
      </c>
      <c r="C1819" s="15" t="s">
        <v>2469</v>
      </c>
      <c r="D1819" s="33" t="s">
        <v>3560</v>
      </c>
      <c r="E1819" s="42">
        <v>181914.52</v>
      </c>
      <c r="F1819" s="42">
        <v>1417</v>
      </c>
      <c r="G1819" s="42">
        <v>128.38</v>
      </c>
      <c r="N1819" s="50">
        <f t="shared" si="70"/>
        <v>90.893039999999985</v>
      </c>
      <c r="O1819" s="50"/>
      <c r="P1819" s="16">
        <f t="shared" si="69"/>
        <v>0</v>
      </c>
    </row>
    <row r="1820" spans="1:16" ht="11.85" customHeight="1" outlineLevel="2">
      <c r="A1820" s="14" t="s">
        <v>3456</v>
      </c>
      <c r="B1820" s="15" t="s">
        <v>3457</v>
      </c>
      <c r="C1820" s="15" t="s">
        <v>2469</v>
      </c>
      <c r="D1820" s="33" t="s">
        <v>3560</v>
      </c>
      <c r="E1820" s="42">
        <v>374762.09</v>
      </c>
      <c r="F1820" s="42">
        <v>2287</v>
      </c>
      <c r="G1820" s="42">
        <v>163.87</v>
      </c>
      <c r="N1820" s="50">
        <f t="shared" si="70"/>
        <v>116.01996</v>
      </c>
      <c r="O1820" s="50"/>
      <c r="P1820" s="16">
        <f t="shared" si="69"/>
        <v>0</v>
      </c>
    </row>
    <row r="1821" spans="1:16" ht="11.85" customHeight="1" outlineLevel="2">
      <c r="A1821" s="14" t="s">
        <v>3458</v>
      </c>
      <c r="B1821" s="15" t="s">
        <v>3459</v>
      </c>
      <c r="C1821" s="15" t="s">
        <v>2469</v>
      </c>
      <c r="D1821" s="33" t="s">
        <v>3560</v>
      </c>
      <c r="E1821" s="42">
        <v>119932.33</v>
      </c>
      <c r="F1821" s="42">
        <v>300</v>
      </c>
      <c r="G1821" s="42">
        <v>399.77</v>
      </c>
      <c r="N1821" s="50">
        <f t="shared" si="70"/>
        <v>283.03715999999997</v>
      </c>
      <c r="O1821" s="50"/>
      <c r="P1821" s="16">
        <f t="shared" si="69"/>
        <v>0</v>
      </c>
    </row>
    <row r="1822" spans="1:16" ht="11.85" customHeight="1" outlineLevel="2">
      <c r="A1822" s="14" t="s">
        <v>3460</v>
      </c>
      <c r="B1822" s="15" t="s">
        <v>3461</v>
      </c>
      <c r="C1822" s="15" t="s">
        <v>2469</v>
      </c>
      <c r="D1822" s="33" t="s">
        <v>3560</v>
      </c>
      <c r="E1822" s="42">
        <v>69272.58</v>
      </c>
      <c r="F1822" s="42">
        <v>371.4</v>
      </c>
      <c r="G1822" s="42">
        <v>186.52</v>
      </c>
      <c r="N1822" s="50">
        <f t="shared" si="70"/>
        <v>132.05616000000001</v>
      </c>
      <c r="O1822" s="50"/>
      <c r="P1822" s="16">
        <f t="shared" si="69"/>
        <v>0</v>
      </c>
    </row>
    <row r="1823" spans="1:16" ht="11.85" customHeight="1" outlineLevel="2">
      <c r="A1823" s="14" t="s">
        <v>3462</v>
      </c>
      <c r="B1823" s="15" t="s">
        <v>3463</v>
      </c>
      <c r="C1823" s="15" t="s">
        <v>2469</v>
      </c>
      <c r="D1823" s="33" t="s">
        <v>3560</v>
      </c>
      <c r="E1823" s="42">
        <v>6913.31</v>
      </c>
      <c r="F1823" s="42">
        <v>19</v>
      </c>
      <c r="G1823" s="42">
        <v>363.86</v>
      </c>
      <c r="N1823" s="50">
        <f t="shared" si="70"/>
        <v>257.61288000000002</v>
      </c>
      <c r="O1823" s="50"/>
      <c r="P1823" s="16">
        <f t="shared" si="69"/>
        <v>0</v>
      </c>
    </row>
    <row r="1824" spans="1:16" ht="11.85" customHeight="1" outlineLevel="2">
      <c r="A1824" s="14" t="s">
        <v>3464</v>
      </c>
      <c r="B1824" s="15" t="s">
        <v>3465</v>
      </c>
      <c r="C1824" s="15" t="s">
        <v>2469</v>
      </c>
      <c r="D1824" s="33" t="s">
        <v>3560</v>
      </c>
      <c r="E1824" s="42">
        <v>8732.6</v>
      </c>
      <c r="F1824" s="42">
        <v>24</v>
      </c>
      <c r="G1824" s="42">
        <v>363.86</v>
      </c>
      <c r="N1824" s="50">
        <f t="shared" si="70"/>
        <v>257.61288000000002</v>
      </c>
      <c r="O1824" s="50"/>
      <c r="P1824" s="16">
        <f t="shared" si="69"/>
        <v>0</v>
      </c>
    </row>
    <row r="1825" spans="1:16" ht="11.85" customHeight="1" outlineLevel="2">
      <c r="A1825" s="14" t="s">
        <v>3466</v>
      </c>
      <c r="B1825" s="15" t="s">
        <v>3467</v>
      </c>
      <c r="C1825" s="15" t="s">
        <v>2469</v>
      </c>
      <c r="D1825" s="33" t="s">
        <v>3560</v>
      </c>
      <c r="E1825" s="42">
        <v>4584.1499999999996</v>
      </c>
      <c r="F1825" s="42">
        <v>23.4</v>
      </c>
      <c r="G1825" s="42">
        <v>195.9</v>
      </c>
      <c r="N1825" s="50">
        <f t="shared" si="70"/>
        <v>138.69720000000001</v>
      </c>
      <c r="O1825" s="50"/>
      <c r="P1825" s="16">
        <f t="shared" si="69"/>
        <v>0</v>
      </c>
    </row>
    <row r="1826" spans="1:16" ht="11.85" customHeight="1" outlineLevel="2">
      <c r="A1826" s="14" t="s">
        <v>3468</v>
      </c>
      <c r="B1826" s="15" t="s">
        <v>3469</v>
      </c>
      <c r="C1826" s="15" t="s">
        <v>2469</v>
      </c>
      <c r="D1826" s="33" t="s">
        <v>3560</v>
      </c>
      <c r="E1826" s="42">
        <v>41211.24</v>
      </c>
      <c r="F1826" s="42">
        <v>179</v>
      </c>
      <c r="G1826" s="42">
        <v>230.23</v>
      </c>
      <c r="N1826" s="50">
        <f t="shared" si="70"/>
        <v>163.00283999999996</v>
      </c>
      <c r="O1826" s="50"/>
      <c r="P1826" s="16">
        <f t="shared" si="69"/>
        <v>0</v>
      </c>
    </row>
    <row r="1827" spans="1:16" ht="11.85" customHeight="1" outlineLevel="2">
      <c r="A1827" s="14" t="s">
        <v>3470</v>
      </c>
      <c r="B1827" s="15" t="s">
        <v>3471</v>
      </c>
      <c r="C1827" s="15" t="s">
        <v>2469</v>
      </c>
      <c r="D1827" s="33" t="s">
        <v>3560</v>
      </c>
      <c r="E1827" s="42">
        <v>55523.519999999997</v>
      </c>
      <c r="F1827" s="42">
        <v>136</v>
      </c>
      <c r="G1827" s="42">
        <v>408.26</v>
      </c>
      <c r="N1827" s="50">
        <f t="shared" si="70"/>
        <v>289.04807999999997</v>
      </c>
      <c r="O1827" s="50"/>
      <c r="P1827" s="16">
        <f t="shared" si="69"/>
        <v>0</v>
      </c>
    </row>
    <row r="1828" spans="1:16" ht="11.85" customHeight="1" outlineLevel="2">
      <c r="A1828" s="14" t="s">
        <v>3472</v>
      </c>
      <c r="B1828" s="15" t="s">
        <v>3473</v>
      </c>
      <c r="C1828" s="15" t="s">
        <v>2469</v>
      </c>
      <c r="D1828" s="33" t="s">
        <v>3560</v>
      </c>
      <c r="E1828" s="42">
        <v>36269.69</v>
      </c>
      <c r="F1828" s="42">
        <v>212</v>
      </c>
      <c r="G1828" s="42">
        <v>171.08</v>
      </c>
      <c r="N1828" s="50">
        <f t="shared" si="70"/>
        <v>121.12464</v>
      </c>
      <c r="O1828" s="50"/>
      <c r="P1828" s="16">
        <f t="shared" si="69"/>
        <v>0</v>
      </c>
    </row>
    <row r="1829" spans="1:16" ht="11.85" customHeight="1" outlineLevel="2">
      <c r="A1829" s="14" t="s">
        <v>3474</v>
      </c>
      <c r="B1829" s="15" t="s">
        <v>3475</v>
      </c>
      <c r="C1829" s="15" t="s">
        <v>2469</v>
      </c>
      <c r="D1829" s="33" t="s">
        <v>3560</v>
      </c>
      <c r="E1829" s="42">
        <v>29508.52</v>
      </c>
      <c r="F1829" s="42">
        <v>60</v>
      </c>
      <c r="G1829" s="42">
        <v>491.81</v>
      </c>
      <c r="N1829" s="50">
        <f t="shared" si="70"/>
        <v>348.20147999999995</v>
      </c>
      <c r="O1829" s="50"/>
      <c r="P1829" s="16">
        <f t="shared" si="69"/>
        <v>0</v>
      </c>
    </row>
    <row r="1830" spans="1:16" ht="11.85" customHeight="1" outlineLevel="2">
      <c r="A1830" s="14" t="s">
        <v>3476</v>
      </c>
      <c r="B1830" s="15" t="s">
        <v>3477</v>
      </c>
      <c r="C1830" s="15" t="s">
        <v>2469</v>
      </c>
      <c r="D1830" s="33" t="s">
        <v>3560</v>
      </c>
      <c r="E1830" s="42">
        <v>41311.93</v>
      </c>
      <c r="F1830" s="42">
        <v>84</v>
      </c>
      <c r="G1830" s="42">
        <v>491.81</v>
      </c>
      <c r="N1830" s="50">
        <f t="shared" si="70"/>
        <v>348.20147999999995</v>
      </c>
      <c r="O1830" s="50"/>
      <c r="P1830" s="16">
        <f t="shared" si="69"/>
        <v>0</v>
      </c>
    </row>
    <row r="1831" spans="1:16" ht="11.85" customHeight="1" outlineLevel="2">
      <c r="A1831" s="14" t="s">
        <v>3478</v>
      </c>
      <c r="B1831" s="15" t="s">
        <v>3479</v>
      </c>
      <c r="C1831" s="15" t="s">
        <v>2469</v>
      </c>
      <c r="D1831" s="33" t="s">
        <v>3560</v>
      </c>
      <c r="E1831" s="42">
        <v>2651.27</v>
      </c>
      <c r="F1831" s="42">
        <v>5</v>
      </c>
      <c r="G1831" s="42">
        <v>530.25</v>
      </c>
      <c r="N1831" s="50">
        <f t="shared" si="70"/>
        <v>375.41699999999997</v>
      </c>
      <c r="O1831" s="50"/>
      <c r="P1831" s="16">
        <f t="shared" si="69"/>
        <v>0</v>
      </c>
    </row>
    <row r="1832" spans="1:16" ht="11.85" customHeight="1" outlineLevel="1">
      <c r="A1832" s="13" t="s">
        <v>2834</v>
      </c>
      <c r="B1832" s="13"/>
      <c r="C1832" s="13"/>
      <c r="D1832" s="34"/>
      <c r="E1832" s="43"/>
      <c r="F1832" s="44"/>
      <c r="G1832" s="44"/>
      <c r="P1832" s="16">
        <f t="shared" si="69"/>
        <v>0</v>
      </c>
    </row>
    <row r="1833" spans="1:16" ht="11.85" customHeight="1" outlineLevel="2">
      <c r="A1833" s="14" t="s">
        <v>3480</v>
      </c>
      <c r="B1833" s="15" t="s">
        <v>3481</v>
      </c>
      <c r="C1833" s="15" t="s">
        <v>2500</v>
      </c>
      <c r="D1833" s="33" t="s">
        <v>2834</v>
      </c>
      <c r="E1833" s="42">
        <v>8150.3</v>
      </c>
      <c r="F1833" s="42">
        <v>157.13</v>
      </c>
      <c r="G1833" s="42">
        <v>51.87</v>
      </c>
      <c r="N1833" s="50">
        <f>G1833*1.18*0.3</f>
        <v>18.361979999999999</v>
      </c>
      <c r="O1833" s="50"/>
      <c r="P1833" s="16">
        <f t="shared" si="69"/>
        <v>0</v>
      </c>
    </row>
    <row r="1834" spans="1:16" ht="11.85" customHeight="1" outlineLevel="2">
      <c r="A1834" s="14" t="s">
        <v>1646</v>
      </c>
      <c r="B1834" s="15" t="s">
        <v>1647</v>
      </c>
      <c r="C1834" s="15" t="s">
        <v>2500</v>
      </c>
      <c r="D1834" s="33" t="s">
        <v>2834</v>
      </c>
      <c r="E1834" s="42">
        <v>53536.19</v>
      </c>
      <c r="F1834" s="42">
        <v>21.25</v>
      </c>
      <c r="G1834" s="42">
        <v>2519.35</v>
      </c>
      <c r="N1834" s="50">
        <f>G1834*1.18*0.3</f>
        <v>891.84989999999982</v>
      </c>
      <c r="O1834" s="50"/>
      <c r="P1834" s="16">
        <f t="shared" si="69"/>
        <v>0</v>
      </c>
    </row>
    <row r="1835" spans="1:16" ht="11.85" customHeight="1" outlineLevel="1">
      <c r="A1835" s="13" t="s">
        <v>2882</v>
      </c>
      <c r="B1835" s="13"/>
      <c r="C1835" s="13"/>
      <c r="D1835" s="34"/>
      <c r="E1835" s="43"/>
      <c r="F1835" s="44"/>
      <c r="G1835" s="44"/>
      <c r="P1835" s="16">
        <f t="shared" si="69"/>
        <v>0</v>
      </c>
    </row>
    <row r="1836" spans="1:16" ht="11.85" customHeight="1" outlineLevel="2">
      <c r="A1836" s="14" t="s">
        <v>3482</v>
      </c>
      <c r="B1836" s="15" t="s">
        <v>3483</v>
      </c>
      <c r="C1836" s="15" t="s">
        <v>2470</v>
      </c>
      <c r="D1836" s="33" t="s">
        <v>2882</v>
      </c>
      <c r="E1836" s="42">
        <v>7649.05</v>
      </c>
      <c r="F1836" s="42">
        <v>2</v>
      </c>
      <c r="G1836" s="42">
        <v>3824.53</v>
      </c>
      <c r="N1836" s="50">
        <f>G1836*1.18*0.2</f>
        <v>902.58907999999997</v>
      </c>
      <c r="O1836" s="50"/>
      <c r="P1836" s="16">
        <f t="shared" si="69"/>
        <v>0</v>
      </c>
    </row>
    <row r="1837" spans="1:16" ht="11.85" customHeight="1" outlineLevel="2">
      <c r="A1837" s="14" t="s">
        <v>3484</v>
      </c>
      <c r="B1837" s="15" t="s">
        <v>3485</v>
      </c>
      <c r="C1837" s="15" t="s">
        <v>2470</v>
      </c>
      <c r="D1837" s="33" t="s">
        <v>2882</v>
      </c>
      <c r="E1837" s="42">
        <v>82008.59</v>
      </c>
      <c r="F1837" s="42">
        <v>16</v>
      </c>
      <c r="G1837" s="42">
        <v>5125.54</v>
      </c>
      <c r="N1837" s="50">
        <f t="shared" ref="N1837:N1879" si="71">G1837*1.18*0.2</f>
        <v>1209.62744</v>
      </c>
      <c r="O1837" s="50"/>
      <c r="P1837" s="16">
        <f t="shared" si="69"/>
        <v>0</v>
      </c>
    </row>
    <row r="1838" spans="1:16" ht="11.85" customHeight="1" outlineLevel="2">
      <c r="A1838" s="14" t="s">
        <v>3486</v>
      </c>
      <c r="B1838" s="15" t="s">
        <v>3487</v>
      </c>
      <c r="C1838" s="15" t="s">
        <v>2470</v>
      </c>
      <c r="D1838" s="33" t="s">
        <v>2882</v>
      </c>
      <c r="E1838" s="42">
        <v>35347.480000000003</v>
      </c>
      <c r="F1838" s="42">
        <v>16</v>
      </c>
      <c r="G1838" s="42">
        <v>2209.2199999999998</v>
      </c>
      <c r="N1838" s="50">
        <f t="shared" si="71"/>
        <v>521.37591999999995</v>
      </c>
      <c r="O1838" s="50"/>
      <c r="P1838" s="16">
        <f t="shared" si="69"/>
        <v>0</v>
      </c>
    </row>
    <row r="1839" spans="1:16" ht="11.85" customHeight="1" outlineLevel="2">
      <c r="A1839" s="14" t="s">
        <v>3488</v>
      </c>
      <c r="B1839" s="15" t="s">
        <v>3489</v>
      </c>
      <c r="C1839" s="15" t="s">
        <v>2470</v>
      </c>
      <c r="D1839" s="33" t="s">
        <v>2882</v>
      </c>
      <c r="E1839" s="42">
        <v>48476.94</v>
      </c>
      <c r="F1839" s="42">
        <v>2</v>
      </c>
      <c r="G1839" s="42">
        <v>24238.47</v>
      </c>
      <c r="N1839" s="50">
        <f t="shared" si="71"/>
        <v>5720.2789200000007</v>
      </c>
      <c r="O1839" s="50"/>
      <c r="P1839" s="16">
        <f t="shared" si="69"/>
        <v>0</v>
      </c>
    </row>
    <row r="1840" spans="1:16" ht="11.85" customHeight="1" outlineLevel="2">
      <c r="A1840" s="14" t="s">
        <v>1414</v>
      </c>
      <c r="B1840" s="15" t="s">
        <v>1415</v>
      </c>
      <c r="C1840" s="15" t="s">
        <v>2470</v>
      </c>
      <c r="D1840" s="33" t="s">
        <v>2882</v>
      </c>
      <c r="E1840" s="42">
        <v>53350.99</v>
      </c>
      <c r="F1840" s="42">
        <v>2</v>
      </c>
      <c r="G1840" s="42">
        <v>26675.5</v>
      </c>
      <c r="N1840" s="50">
        <f t="shared" si="71"/>
        <v>6295.4180000000006</v>
      </c>
      <c r="O1840" s="50"/>
      <c r="P1840" s="16">
        <f t="shared" si="69"/>
        <v>0</v>
      </c>
    </row>
    <row r="1841" spans="1:16" ht="11.85" customHeight="1" outlineLevel="2">
      <c r="A1841" s="14" t="s">
        <v>3490</v>
      </c>
      <c r="B1841" s="15" t="s">
        <v>3491</v>
      </c>
      <c r="C1841" s="15" t="s">
        <v>2470</v>
      </c>
      <c r="D1841" s="33" t="s">
        <v>2882</v>
      </c>
      <c r="E1841" s="42">
        <v>32661.87</v>
      </c>
      <c r="F1841" s="42">
        <v>4</v>
      </c>
      <c r="G1841" s="42">
        <v>8165.47</v>
      </c>
      <c r="N1841" s="50">
        <f t="shared" si="71"/>
        <v>1927.0509200000001</v>
      </c>
      <c r="O1841" s="50"/>
      <c r="P1841" s="16">
        <f t="shared" si="69"/>
        <v>0</v>
      </c>
    </row>
    <row r="1842" spans="1:16" ht="11.85" customHeight="1" outlineLevel="2">
      <c r="A1842" s="14" t="s">
        <v>1770</v>
      </c>
      <c r="B1842" s="15" t="s">
        <v>1771</v>
      </c>
      <c r="C1842" s="15" t="s">
        <v>2470</v>
      </c>
      <c r="D1842" s="33" t="s">
        <v>2882</v>
      </c>
      <c r="E1842" s="42">
        <v>5926.94</v>
      </c>
      <c r="F1842" s="42">
        <v>10</v>
      </c>
      <c r="G1842" s="42">
        <v>592.69000000000005</v>
      </c>
      <c r="N1842" s="50">
        <f t="shared" si="71"/>
        <v>139.87484000000001</v>
      </c>
      <c r="O1842" s="50"/>
      <c r="P1842" s="16">
        <f t="shared" si="69"/>
        <v>0</v>
      </c>
    </row>
    <row r="1843" spans="1:16" ht="11.85" customHeight="1" outlineLevel="2">
      <c r="A1843" s="14" t="s">
        <v>3492</v>
      </c>
      <c r="B1843" s="15" t="s">
        <v>3493</v>
      </c>
      <c r="C1843" s="15" t="s">
        <v>2470</v>
      </c>
      <c r="D1843" s="33" t="s">
        <v>2882</v>
      </c>
      <c r="E1843" s="42">
        <v>38216.06</v>
      </c>
      <c r="F1843" s="42">
        <v>102</v>
      </c>
      <c r="G1843" s="42">
        <v>374.67</v>
      </c>
      <c r="N1843" s="50">
        <f t="shared" si="71"/>
        <v>88.422120000000007</v>
      </c>
      <c r="O1843" s="50"/>
      <c r="P1843" s="16">
        <f t="shared" si="69"/>
        <v>0</v>
      </c>
    </row>
    <row r="1844" spans="1:16" ht="11.85" customHeight="1" outlineLevel="2">
      <c r="A1844" s="14" t="s">
        <v>3494</v>
      </c>
      <c r="B1844" s="15" t="s">
        <v>3495</v>
      </c>
      <c r="C1844" s="15" t="s">
        <v>2470</v>
      </c>
      <c r="D1844" s="33" t="s">
        <v>2882</v>
      </c>
      <c r="E1844" s="42">
        <v>41378.04</v>
      </c>
      <c r="F1844" s="42">
        <v>98</v>
      </c>
      <c r="G1844" s="42">
        <v>422.22</v>
      </c>
      <c r="N1844" s="50">
        <f t="shared" si="71"/>
        <v>99.643920000000008</v>
      </c>
      <c r="O1844" s="50"/>
      <c r="P1844" s="16">
        <f t="shared" si="69"/>
        <v>0</v>
      </c>
    </row>
    <row r="1845" spans="1:16" ht="11.85" customHeight="1" outlineLevel="2">
      <c r="A1845" s="14" t="s">
        <v>2549</v>
      </c>
      <c r="B1845" s="15" t="s">
        <v>2550</v>
      </c>
      <c r="C1845" s="15" t="s">
        <v>2470</v>
      </c>
      <c r="D1845" s="33" t="s">
        <v>2882</v>
      </c>
      <c r="E1845" s="42">
        <v>221048.08</v>
      </c>
      <c r="F1845" s="42">
        <v>43</v>
      </c>
      <c r="G1845" s="42">
        <v>5140.6499999999996</v>
      </c>
      <c r="N1845" s="50">
        <f t="shared" si="71"/>
        <v>1213.1933999999999</v>
      </c>
      <c r="O1845" s="50"/>
      <c r="P1845" s="16">
        <f t="shared" si="69"/>
        <v>0</v>
      </c>
    </row>
    <row r="1846" spans="1:16" ht="11.85" customHeight="1" outlineLevel="2">
      <c r="A1846" s="14" t="s">
        <v>3496</v>
      </c>
      <c r="B1846" s="15" t="s">
        <v>3497</v>
      </c>
      <c r="C1846" s="15" t="s">
        <v>2470</v>
      </c>
      <c r="D1846" s="33" t="s">
        <v>2882</v>
      </c>
      <c r="E1846" s="42">
        <v>61599.33</v>
      </c>
      <c r="F1846" s="42">
        <v>19</v>
      </c>
      <c r="G1846" s="42">
        <v>3242.07</v>
      </c>
      <c r="N1846" s="50">
        <f t="shared" si="71"/>
        <v>765.12852000000009</v>
      </c>
      <c r="O1846" s="50"/>
      <c r="P1846" s="16">
        <f t="shared" si="69"/>
        <v>0</v>
      </c>
    </row>
    <row r="1847" spans="1:16" ht="22.35" customHeight="1" outlineLevel="2">
      <c r="A1847" s="14" t="s">
        <v>3498</v>
      </c>
      <c r="B1847" s="15" t="s">
        <v>3499</v>
      </c>
      <c r="C1847" s="15" t="s">
        <v>2470</v>
      </c>
      <c r="D1847" s="33" t="s">
        <v>2882</v>
      </c>
      <c r="E1847" s="42">
        <v>164285.07</v>
      </c>
      <c r="F1847" s="42">
        <v>25</v>
      </c>
      <c r="G1847" s="42">
        <v>6571.4</v>
      </c>
      <c r="N1847" s="50">
        <f t="shared" si="71"/>
        <v>1550.8504</v>
      </c>
      <c r="O1847" s="50"/>
      <c r="P1847" s="16">
        <f t="shared" si="69"/>
        <v>0</v>
      </c>
    </row>
    <row r="1848" spans="1:16" ht="11.85" customHeight="1" outlineLevel="2">
      <c r="A1848" s="14" t="s">
        <v>1422</v>
      </c>
      <c r="B1848" s="15" t="s">
        <v>1423</v>
      </c>
      <c r="C1848" s="15" t="s">
        <v>2470</v>
      </c>
      <c r="D1848" s="33" t="s">
        <v>2882</v>
      </c>
      <c r="E1848" s="42">
        <v>19644.009999999998</v>
      </c>
      <c r="F1848" s="42">
        <v>2</v>
      </c>
      <c r="G1848" s="42">
        <v>9822.01</v>
      </c>
      <c r="N1848" s="50">
        <f t="shared" si="71"/>
        <v>2317.9943600000001</v>
      </c>
      <c r="O1848" s="50"/>
      <c r="P1848" s="16">
        <f t="shared" si="69"/>
        <v>0</v>
      </c>
    </row>
    <row r="1849" spans="1:16" ht="11.85" customHeight="1" outlineLevel="2">
      <c r="A1849" s="14" t="s">
        <v>3500</v>
      </c>
      <c r="B1849" s="15" t="s">
        <v>3501</v>
      </c>
      <c r="C1849" s="15" t="s">
        <v>2470</v>
      </c>
      <c r="D1849" s="33" t="s">
        <v>2882</v>
      </c>
      <c r="E1849" s="42">
        <v>5325.27</v>
      </c>
      <c r="F1849" s="42">
        <v>1</v>
      </c>
      <c r="G1849" s="42">
        <v>5325.27</v>
      </c>
      <c r="N1849" s="50">
        <f t="shared" si="71"/>
        <v>1256.7637200000001</v>
      </c>
      <c r="O1849" s="50"/>
      <c r="P1849" s="16">
        <f t="shared" si="69"/>
        <v>0</v>
      </c>
    </row>
    <row r="1850" spans="1:16" ht="11.85" customHeight="1" outlineLevel="2">
      <c r="A1850" s="14" t="s">
        <v>3502</v>
      </c>
      <c r="B1850" s="15" t="s">
        <v>3503</v>
      </c>
      <c r="C1850" s="15" t="s">
        <v>2470</v>
      </c>
      <c r="D1850" s="33" t="s">
        <v>2882</v>
      </c>
      <c r="E1850" s="42">
        <v>29674.35</v>
      </c>
      <c r="F1850" s="42">
        <v>47</v>
      </c>
      <c r="G1850" s="42">
        <v>631.37</v>
      </c>
      <c r="N1850" s="50">
        <f t="shared" si="71"/>
        <v>149.00332</v>
      </c>
      <c r="O1850" s="50"/>
      <c r="P1850" s="16">
        <f t="shared" si="69"/>
        <v>0</v>
      </c>
    </row>
    <row r="1851" spans="1:16" ht="11.85" customHeight="1" outlineLevel="2">
      <c r="A1851" s="14" t="s">
        <v>3504</v>
      </c>
      <c r="B1851" s="15" t="s">
        <v>3505</v>
      </c>
      <c r="C1851" s="15" t="s">
        <v>2470</v>
      </c>
      <c r="D1851" s="33" t="s">
        <v>2882</v>
      </c>
      <c r="E1851" s="42">
        <v>15005.71</v>
      </c>
      <c r="F1851" s="42">
        <v>148</v>
      </c>
      <c r="G1851" s="42">
        <v>101.39</v>
      </c>
      <c r="N1851" s="50">
        <f t="shared" si="71"/>
        <v>23.928039999999999</v>
      </c>
      <c r="O1851" s="50"/>
      <c r="P1851" s="16">
        <f t="shared" si="69"/>
        <v>0</v>
      </c>
    </row>
    <row r="1852" spans="1:16" ht="22.35" customHeight="1" outlineLevel="2">
      <c r="A1852" s="14" t="s">
        <v>1786</v>
      </c>
      <c r="B1852" s="15" t="s">
        <v>1787</v>
      </c>
      <c r="C1852" s="15" t="s">
        <v>2470</v>
      </c>
      <c r="D1852" s="33" t="s">
        <v>2882</v>
      </c>
      <c r="E1852" s="42">
        <v>728.05</v>
      </c>
      <c r="F1852" s="42">
        <v>21</v>
      </c>
      <c r="G1852" s="42">
        <v>34.67</v>
      </c>
      <c r="N1852" s="50">
        <f t="shared" si="71"/>
        <v>8.1821200000000012</v>
      </c>
      <c r="O1852" s="50"/>
      <c r="P1852" s="16">
        <f t="shared" si="69"/>
        <v>0</v>
      </c>
    </row>
    <row r="1853" spans="1:16" ht="11.85" customHeight="1" outlineLevel="2">
      <c r="A1853" s="14" t="s">
        <v>3506</v>
      </c>
      <c r="B1853" s="15" t="s">
        <v>3507</v>
      </c>
      <c r="C1853" s="15" t="s">
        <v>2470</v>
      </c>
      <c r="D1853" s="33" t="s">
        <v>2882</v>
      </c>
      <c r="E1853" s="42">
        <v>42495.61</v>
      </c>
      <c r="F1853" s="42">
        <v>2</v>
      </c>
      <c r="G1853" s="42">
        <v>21247.81</v>
      </c>
      <c r="N1853" s="50">
        <f t="shared" si="71"/>
        <v>5014.4831599999998</v>
      </c>
      <c r="O1853" s="50"/>
      <c r="P1853" s="16">
        <f t="shared" si="69"/>
        <v>0</v>
      </c>
    </row>
    <row r="1854" spans="1:16" ht="11.85" customHeight="1" outlineLevel="2">
      <c r="A1854" s="14" t="s">
        <v>3508</v>
      </c>
      <c r="B1854" s="15" t="s">
        <v>3509</v>
      </c>
      <c r="C1854" s="15" t="s">
        <v>2470</v>
      </c>
      <c r="D1854" s="33" t="s">
        <v>2882</v>
      </c>
      <c r="E1854" s="42">
        <v>18234.060000000001</v>
      </c>
      <c r="F1854" s="42">
        <v>7</v>
      </c>
      <c r="G1854" s="42">
        <v>2604.87</v>
      </c>
      <c r="N1854" s="50">
        <f t="shared" si="71"/>
        <v>614.7493199999999</v>
      </c>
      <c r="O1854" s="50"/>
      <c r="P1854" s="16">
        <f t="shared" si="69"/>
        <v>0</v>
      </c>
    </row>
    <row r="1855" spans="1:16" ht="11.85" customHeight="1" outlineLevel="2">
      <c r="A1855" s="14" t="s">
        <v>3510</v>
      </c>
      <c r="B1855" s="15" t="s">
        <v>3511</v>
      </c>
      <c r="C1855" s="15" t="s">
        <v>2470</v>
      </c>
      <c r="D1855" s="33" t="s">
        <v>2882</v>
      </c>
      <c r="E1855" s="42">
        <v>69779.37</v>
      </c>
      <c r="F1855" s="42">
        <v>3</v>
      </c>
      <c r="G1855" s="42">
        <v>23259.79</v>
      </c>
      <c r="N1855" s="50">
        <f t="shared" si="71"/>
        <v>5489.3104400000002</v>
      </c>
      <c r="O1855" s="50"/>
      <c r="P1855" s="16">
        <f t="shared" si="69"/>
        <v>0</v>
      </c>
    </row>
    <row r="1856" spans="1:16" ht="11.85" customHeight="1" outlineLevel="2">
      <c r="A1856" s="14" t="s">
        <v>1428</v>
      </c>
      <c r="B1856" s="15" t="s">
        <v>1429</v>
      </c>
      <c r="C1856" s="15" t="s">
        <v>2470</v>
      </c>
      <c r="D1856" s="33" t="s">
        <v>2882</v>
      </c>
      <c r="E1856" s="42">
        <v>2357.6</v>
      </c>
      <c r="F1856" s="42">
        <v>9</v>
      </c>
      <c r="G1856" s="42">
        <v>261.95999999999998</v>
      </c>
      <c r="N1856" s="50">
        <f t="shared" si="71"/>
        <v>61.822559999999989</v>
      </c>
      <c r="O1856" s="50"/>
      <c r="P1856" s="16">
        <f t="shared" si="69"/>
        <v>0</v>
      </c>
    </row>
    <row r="1857" spans="1:16" ht="11.85" customHeight="1" outlineLevel="2">
      <c r="A1857" s="14" t="s">
        <v>3512</v>
      </c>
      <c r="B1857" s="15" t="s">
        <v>3513</v>
      </c>
      <c r="C1857" s="15" t="s">
        <v>2475</v>
      </c>
      <c r="D1857" s="33" t="s">
        <v>2882</v>
      </c>
      <c r="E1857" s="42">
        <v>130109.7</v>
      </c>
      <c r="F1857" s="42">
        <v>8</v>
      </c>
      <c r="G1857" s="42">
        <v>16263.71</v>
      </c>
      <c r="M1857" s="3">
        <v>2879</v>
      </c>
      <c r="N1857" s="50">
        <f t="shared" si="71"/>
        <v>3838.2355599999996</v>
      </c>
      <c r="O1857" s="50"/>
      <c r="P1857" s="16">
        <f t="shared" si="69"/>
        <v>2879</v>
      </c>
    </row>
    <row r="1858" spans="1:16" ht="11.85" customHeight="1" outlineLevel="2">
      <c r="A1858" s="14" t="s">
        <v>22</v>
      </c>
      <c r="B1858" s="15" t="s">
        <v>23</v>
      </c>
      <c r="C1858" s="15" t="s">
        <v>2470</v>
      </c>
      <c r="D1858" s="33" t="s">
        <v>2882</v>
      </c>
      <c r="E1858" s="42">
        <v>3373.64</v>
      </c>
      <c r="F1858" s="42">
        <v>16</v>
      </c>
      <c r="G1858" s="42">
        <v>210.85</v>
      </c>
      <c r="N1858" s="50">
        <f t="shared" si="71"/>
        <v>49.760599999999997</v>
      </c>
      <c r="O1858" s="50"/>
      <c r="P1858" s="16">
        <f t="shared" si="69"/>
        <v>0</v>
      </c>
    </row>
    <row r="1859" spans="1:16" ht="11.85" customHeight="1" outlineLevel="2">
      <c r="A1859" s="14" t="s">
        <v>24</v>
      </c>
      <c r="B1859" s="15" t="s">
        <v>25</v>
      </c>
      <c r="C1859" s="15" t="s">
        <v>2470</v>
      </c>
      <c r="D1859" s="33" t="s">
        <v>2882</v>
      </c>
      <c r="E1859" s="42">
        <v>3964.44</v>
      </c>
      <c r="F1859" s="42">
        <v>19</v>
      </c>
      <c r="G1859" s="42">
        <v>208.65</v>
      </c>
      <c r="N1859" s="50">
        <f t="shared" si="71"/>
        <v>49.241399999999999</v>
      </c>
      <c r="O1859" s="50"/>
      <c r="P1859" s="16">
        <f t="shared" si="69"/>
        <v>0</v>
      </c>
    </row>
    <row r="1860" spans="1:16" ht="11.85" customHeight="1" outlineLevel="2">
      <c r="A1860" s="14" t="s">
        <v>3514</v>
      </c>
      <c r="B1860" s="15" t="s">
        <v>3515</v>
      </c>
      <c r="C1860" s="15" t="s">
        <v>2470</v>
      </c>
      <c r="D1860" s="33" t="s">
        <v>2882</v>
      </c>
      <c r="E1860" s="42">
        <v>4648.87</v>
      </c>
      <c r="F1860" s="42">
        <v>1</v>
      </c>
      <c r="G1860" s="42">
        <v>4648.87</v>
      </c>
      <c r="N1860" s="50">
        <f t="shared" si="71"/>
        <v>1097.1333199999999</v>
      </c>
      <c r="O1860" s="50"/>
      <c r="P1860" s="16">
        <f t="shared" si="69"/>
        <v>0</v>
      </c>
    </row>
    <row r="1861" spans="1:16" ht="11.85" customHeight="1" outlineLevel="2">
      <c r="A1861" s="14" t="s">
        <v>3516</v>
      </c>
      <c r="B1861" s="15" t="s">
        <v>3517</v>
      </c>
      <c r="C1861" s="15" t="s">
        <v>2470</v>
      </c>
      <c r="D1861" s="33" t="s">
        <v>2882</v>
      </c>
      <c r="E1861" s="42">
        <v>5116.45</v>
      </c>
      <c r="F1861" s="42">
        <v>1</v>
      </c>
      <c r="G1861" s="42">
        <v>5116.45</v>
      </c>
      <c r="N1861" s="50">
        <f t="shared" si="71"/>
        <v>1207.4821999999999</v>
      </c>
      <c r="O1861" s="50"/>
      <c r="P1861" s="16">
        <f t="shared" si="69"/>
        <v>0</v>
      </c>
    </row>
    <row r="1862" spans="1:16" ht="11.85" customHeight="1" outlineLevel="2">
      <c r="A1862" s="14" t="s">
        <v>3518</v>
      </c>
      <c r="B1862" s="15" t="s">
        <v>3519</v>
      </c>
      <c r="C1862" s="15" t="s">
        <v>2470</v>
      </c>
      <c r="D1862" s="33" t="s">
        <v>2882</v>
      </c>
      <c r="E1862" s="42">
        <v>35866.54</v>
      </c>
      <c r="F1862" s="42">
        <v>40</v>
      </c>
      <c r="G1862" s="42">
        <v>896.66</v>
      </c>
      <c r="K1862" s="3">
        <v>450</v>
      </c>
      <c r="N1862" s="50">
        <f t="shared" si="71"/>
        <v>211.61176</v>
      </c>
      <c r="O1862" s="50"/>
      <c r="P1862" s="16">
        <f t="shared" si="69"/>
        <v>450</v>
      </c>
    </row>
    <row r="1863" spans="1:16" ht="22.35" customHeight="1" outlineLevel="2">
      <c r="A1863" s="14" t="s">
        <v>3520</v>
      </c>
      <c r="B1863" s="15" t="s">
        <v>3521</v>
      </c>
      <c r="C1863" s="15" t="s">
        <v>2470</v>
      </c>
      <c r="D1863" s="33" t="s">
        <v>2882</v>
      </c>
      <c r="E1863" s="42">
        <v>25985.55</v>
      </c>
      <c r="F1863" s="42">
        <v>224</v>
      </c>
      <c r="G1863" s="42">
        <v>116.01</v>
      </c>
      <c r="M1863" s="3">
        <v>21</v>
      </c>
      <c r="N1863" s="50">
        <f t="shared" si="71"/>
        <v>27.378360000000001</v>
      </c>
      <c r="O1863" s="50"/>
      <c r="P1863" s="16">
        <f t="shared" si="69"/>
        <v>21</v>
      </c>
    </row>
    <row r="1864" spans="1:16" ht="22.35" customHeight="1" outlineLevel="2">
      <c r="A1864" s="14" t="s">
        <v>3522</v>
      </c>
      <c r="B1864" s="15" t="s">
        <v>3523</v>
      </c>
      <c r="C1864" s="15" t="s">
        <v>2470</v>
      </c>
      <c r="D1864" s="33" t="s">
        <v>2882</v>
      </c>
      <c r="E1864" s="42">
        <v>17988.650000000001</v>
      </c>
      <c r="F1864" s="42">
        <v>59</v>
      </c>
      <c r="G1864" s="42">
        <v>304.89</v>
      </c>
      <c r="M1864" s="3">
        <v>54</v>
      </c>
      <c r="N1864" s="50">
        <f t="shared" si="71"/>
        <v>71.954040000000006</v>
      </c>
      <c r="O1864" s="50"/>
      <c r="P1864" s="16">
        <f t="shared" si="69"/>
        <v>54</v>
      </c>
    </row>
    <row r="1865" spans="1:16" ht="11.85" customHeight="1" outlineLevel="2">
      <c r="A1865" s="14" t="s">
        <v>60</v>
      </c>
      <c r="B1865" s="15" t="s">
        <v>61</v>
      </c>
      <c r="C1865" s="15" t="s">
        <v>2470</v>
      </c>
      <c r="D1865" s="33" t="s">
        <v>2882</v>
      </c>
      <c r="E1865" s="42">
        <v>663.27</v>
      </c>
      <c r="F1865" s="42">
        <v>2</v>
      </c>
      <c r="G1865" s="42">
        <v>331.64</v>
      </c>
      <c r="N1865" s="50">
        <f t="shared" si="71"/>
        <v>78.267040000000009</v>
      </c>
      <c r="O1865" s="50"/>
      <c r="P1865" s="16">
        <f t="shared" si="69"/>
        <v>0</v>
      </c>
    </row>
    <row r="1866" spans="1:16" ht="11.85" customHeight="1" outlineLevel="2">
      <c r="A1866" s="14" t="s">
        <v>3524</v>
      </c>
      <c r="B1866" s="15" t="s">
        <v>3525</v>
      </c>
      <c r="C1866" s="15" t="s">
        <v>2470</v>
      </c>
      <c r="D1866" s="33" t="s">
        <v>2882</v>
      </c>
      <c r="E1866" s="42">
        <v>90993.17</v>
      </c>
      <c r="F1866" s="42">
        <v>30</v>
      </c>
      <c r="G1866" s="42">
        <v>3033.11</v>
      </c>
      <c r="N1866" s="50">
        <f t="shared" si="71"/>
        <v>715.81395999999995</v>
      </c>
      <c r="O1866" s="50"/>
      <c r="P1866" s="16">
        <f t="shared" si="69"/>
        <v>0</v>
      </c>
    </row>
    <row r="1867" spans="1:16" ht="11.85" customHeight="1" outlineLevel="2">
      <c r="A1867" s="14" t="s">
        <v>3526</v>
      </c>
      <c r="B1867" s="15" t="s">
        <v>3527</v>
      </c>
      <c r="C1867" s="15" t="s">
        <v>2470</v>
      </c>
      <c r="D1867" s="33" t="s">
        <v>2882</v>
      </c>
      <c r="E1867" s="42">
        <v>33643.24</v>
      </c>
      <c r="F1867" s="42">
        <v>13</v>
      </c>
      <c r="G1867" s="42">
        <v>2587.94</v>
      </c>
      <c r="N1867" s="50">
        <f t="shared" si="71"/>
        <v>610.75383999999997</v>
      </c>
      <c r="O1867" s="50"/>
      <c r="P1867" s="16">
        <f t="shared" ref="P1867:P1900" si="72">SUM(I1867:M1867)</f>
        <v>0</v>
      </c>
    </row>
    <row r="1868" spans="1:16" ht="11.85" customHeight="1" outlineLevel="2">
      <c r="A1868" s="14" t="s">
        <v>3528</v>
      </c>
      <c r="B1868" s="15" t="s">
        <v>3529</v>
      </c>
      <c r="C1868" s="15" t="s">
        <v>2470</v>
      </c>
      <c r="D1868" s="33" t="s">
        <v>2882</v>
      </c>
      <c r="E1868" s="42">
        <v>167914.15</v>
      </c>
      <c r="F1868" s="42">
        <v>115</v>
      </c>
      <c r="G1868" s="42">
        <v>1460.12</v>
      </c>
      <c r="N1868" s="50">
        <f t="shared" si="71"/>
        <v>344.58832000000001</v>
      </c>
      <c r="O1868" s="50"/>
      <c r="P1868" s="16">
        <f t="shared" si="72"/>
        <v>0</v>
      </c>
    </row>
    <row r="1869" spans="1:16" ht="11.85" customHeight="1" outlineLevel="2">
      <c r="A1869" s="14" t="s">
        <v>668</v>
      </c>
      <c r="B1869" s="15" t="s">
        <v>669</v>
      </c>
      <c r="C1869" s="15" t="s">
        <v>2470</v>
      </c>
      <c r="D1869" s="33" t="s">
        <v>2882</v>
      </c>
      <c r="E1869" s="42">
        <v>53098.61</v>
      </c>
      <c r="F1869" s="42">
        <v>6</v>
      </c>
      <c r="G1869" s="42">
        <v>8849.77</v>
      </c>
      <c r="N1869" s="50">
        <f t="shared" si="71"/>
        <v>2088.5457200000001</v>
      </c>
      <c r="O1869" s="50"/>
      <c r="P1869" s="16">
        <f t="shared" si="72"/>
        <v>0</v>
      </c>
    </row>
    <row r="1870" spans="1:16" ht="11.85" customHeight="1" outlineLevel="2">
      <c r="A1870" s="14" t="s">
        <v>670</v>
      </c>
      <c r="B1870" s="15" t="s">
        <v>671</v>
      </c>
      <c r="C1870" s="15" t="s">
        <v>2470</v>
      </c>
      <c r="D1870" s="33" t="s">
        <v>2882</v>
      </c>
      <c r="E1870" s="42">
        <v>132235.94</v>
      </c>
      <c r="F1870" s="42">
        <v>6</v>
      </c>
      <c r="G1870" s="42">
        <v>22039.32</v>
      </c>
      <c r="N1870" s="50">
        <f t="shared" si="71"/>
        <v>5201.27952</v>
      </c>
      <c r="O1870" s="50"/>
      <c r="P1870" s="16">
        <f t="shared" si="72"/>
        <v>0</v>
      </c>
    </row>
    <row r="1871" spans="1:16" ht="11.85" customHeight="1" outlineLevel="2">
      <c r="A1871" s="14" t="s">
        <v>672</v>
      </c>
      <c r="B1871" s="15" t="s">
        <v>673</v>
      </c>
      <c r="C1871" s="15" t="s">
        <v>2470</v>
      </c>
      <c r="D1871" s="33" t="s">
        <v>2882</v>
      </c>
      <c r="E1871" s="42">
        <v>66117.97</v>
      </c>
      <c r="F1871" s="42">
        <v>3</v>
      </c>
      <c r="G1871" s="42">
        <v>22039.32</v>
      </c>
      <c r="N1871" s="50">
        <f t="shared" si="71"/>
        <v>5201.27952</v>
      </c>
      <c r="O1871" s="50"/>
      <c r="P1871" s="16">
        <f t="shared" si="72"/>
        <v>0</v>
      </c>
    </row>
    <row r="1872" spans="1:16" ht="11.85" customHeight="1" outlineLevel="2">
      <c r="A1872" s="14" t="s">
        <v>674</v>
      </c>
      <c r="B1872" s="15" t="s">
        <v>675</v>
      </c>
      <c r="C1872" s="15" t="s">
        <v>2470</v>
      </c>
      <c r="D1872" s="33" t="s">
        <v>2882</v>
      </c>
      <c r="E1872" s="42">
        <v>46376.2</v>
      </c>
      <c r="F1872" s="42">
        <v>5</v>
      </c>
      <c r="G1872" s="42">
        <v>9275.24</v>
      </c>
      <c r="N1872" s="50">
        <f t="shared" si="71"/>
        <v>2188.9566399999999</v>
      </c>
      <c r="O1872" s="50"/>
      <c r="P1872" s="16">
        <f t="shared" si="72"/>
        <v>0</v>
      </c>
    </row>
    <row r="1873" spans="1:16" ht="11.85" customHeight="1" outlineLevel="2">
      <c r="A1873" s="14" t="s">
        <v>676</v>
      </c>
      <c r="B1873" s="15" t="s">
        <v>677</v>
      </c>
      <c r="C1873" s="15" t="s">
        <v>2470</v>
      </c>
      <c r="D1873" s="33" t="s">
        <v>2882</v>
      </c>
      <c r="E1873" s="42">
        <v>32722.03</v>
      </c>
      <c r="F1873" s="42">
        <v>5</v>
      </c>
      <c r="G1873" s="42">
        <v>6544.41</v>
      </c>
      <c r="N1873" s="50">
        <f t="shared" si="71"/>
        <v>1544.4807599999999</v>
      </c>
      <c r="O1873" s="50"/>
      <c r="P1873" s="16">
        <f t="shared" si="72"/>
        <v>0</v>
      </c>
    </row>
    <row r="1874" spans="1:16" ht="11.85" customHeight="1" outlineLevel="2">
      <c r="A1874" s="14" t="s">
        <v>678</v>
      </c>
      <c r="B1874" s="15" t="s">
        <v>679</v>
      </c>
      <c r="C1874" s="15" t="s">
        <v>2470</v>
      </c>
      <c r="D1874" s="33" t="s">
        <v>2882</v>
      </c>
      <c r="E1874" s="42">
        <v>23230.63</v>
      </c>
      <c r="F1874" s="42">
        <v>7</v>
      </c>
      <c r="G1874" s="42">
        <v>3318.66</v>
      </c>
      <c r="N1874" s="50">
        <f t="shared" si="71"/>
        <v>783.20375999999999</v>
      </c>
      <c r="O1874" s="50"/>
      <c r="P1874" s="16">
        <f t="shared" si="72"/>
        <v>0</v>
      </c>
    </row>
    <row r="1875" spans="1:16" ht="11.85" customHeight="1" outlineLevel="2">
      <c r="A1875" s="14" t="s">
        <v>680</v>
      </c>
      <c r="B1875" s="15" t="s">
        <v>681</v>
      </c>
      <c r="C1875" s="15" t="s">
        <v>2470</v>
      </c>
      <c r="D1875" s="33" t="s">
        <v>2882</v>
      </c>
      <c r="E1875" s="42">
        <v>43678.7</v>
      </c>
      <c r="F1875" s="42">
        <v>3</v>
      </c>
      <c r="G1875" s="42">
        <v>14559.57</v>
      </c>
      <c r="N1875" s="50">
        <f t="shared" si="71"/>
        <v>3436.0585199999996</v>
      </c>
      <c r="O1875" s="50"/>
      <c r="P1875" s="16">
        <f t="shared" si="72"/>
        <v>0</v>
      </c>
    </row>
    <row r="1876" spans="1:16" ht="11.85" customHeight="1" outlineLevel="2">
      <c r="A1876" s="14" t="s">
        <v>682</v>
      </c>
      <c r="B1876" s="15" t="s">
        <v>683</v>
      </c>
      <c r="C1876" s="15" t="s">
        <v>2470</v>
      </c>
      <c r="D1876" s="33" t="s">
        <v>2882</v>
      </c>
      <c r="E1876" s="42">
        <v>81800.740000000005</v>
      </c>
      <c r="F1876" s="42">
        <v>35</v>
      </c>
      <c r="G1876" s="42">
        <v>2337.16</v>
      </c>
      <c r="N1876" s="50">
        <f t="shared" si="71"/>
        <v>551.56975999999997</v>
      </c>
      <c r="O1876" s="50"/>
      <c r="P1876" s="16">
        <f t="shared" si="72"/>
        <v>0</v>
      </c>
    </row>
    <row r="1877" spans="1:16" ht="11.85" customHeight="1" outlineLevel="2">
      <c r="A1877" s="14" t="s">
        <v>684</v>
      </c>
      <c r="B1877" s="15" t="s">
        <v>685</v>
      </c>
      <c r="C1877" s="15" t="s">
        <v>2470</v>
      </c>
      <c r="D1877" s="33" t="s">
        <v>2882</v>
      </c>
      <c r="E1877" s="42">
        <v>65966.45</v>
      </c>
      <c r="F1877" s="42">
        <v>49</v>
      </c>
      <c r="G1877" s="42">
        <v>1346.25</v>
      </c>
      <c r="N1877" s="50">
        <f t="shared" si="71"/>
        <v>317.71499999999997</v>
      </c>
      <c r="O1877" s="50"/>
      <c r="P1877" s="16">
        <f t="shared" si="72"/>
        <v>0</v>
      </c>
    </row>
    <row r="1878" spans="1:16" ht="11.85" customHeight="1" outlineLevel="2">
      <c r="A1878" s="14" t="s">
        <v>686</v>
      </c>
      <c r="B1878" s="15" t="s">
        <v>687</v>
      </c>
      <c r="C1878" s="15" t="s">
        <v>2470</v>
      </c>
      <c r="D1878" s="33" t="s">
        <v>2882</v>
      </c>
      <c r="E1878" s="42">
        <v>28576.880000000001</v>
      </c>
      <c r="F1878" s="42">
        <v>17</v>
      </c>
      <c r="G1878" s="42">
        <v>1680.99</v>
      </c>
      <c r="N1878" s="50">
        <f t="shared" si="71"/>
        <v>396.71364</v>
      </c>
      <c r="O1878" s="50"/>
      <c r="P1878" s="16">
        <f t="shared" si="72"/>
        <v>0</v>
      </c>
    </row>
    <row r="1879" spans="1:16" ht="11.85" customHeight="1" outlineLevel="2">
      <c r="A1879" s="14" t="s">
        <v>76</v>
      </c>
      <c r="B1879" s="15" t="s">
        <v>77</v>
      </c>
      <c r="C1879" s="15" t="s">
        <v>2470</v>
      </c>
      <c r="D1879" s="33" t="s">
        <v>2882</v>
      </c>
      <c r="E1879" s="42">
        <v>1766.11</v>
      </c>
      <c r="F1879" s="42">
        <v>2</v>
      </c>
      <c r="G1879" s="42">
        <v>883.06</v>
      </c>
      <c r="N1879" s="50">
        <f t="shared" si="71"/>
        <v>208.40215999999998</v>
      </c>
      <c r="O1879" s="50"/>
      <c r="P1879" s="16">
        <f t="shared" si="72"/>
        <v>0</v>
      </c>
    </row>
    <row r="1880" spans="1:16" ht="11.85" customHeight="1" outlineLevel="1">
      <c r="A1880" s="13" t="s">
        <v>2985</v>
      </c>
      <c r="B1880" s="13"/>
      <c r="C1880" s="13"/>
      <c r="D1880" s="34"/>
      <c r="E1880" s="43"/>
      <c r="F1880" s="44"/>
      <c r="G1880" s="44"/>
      <c r="P1880" s="16">
        <f t="shared" si="72"/>
        <v>0</v>
      </c>
    </row>
    <row r="1881" spans="1:16" ht="11.25" customHeight="1" outlineLevel="2">
      <c r="A1881" s="14" t="s">
        <v>688</v>
      </c>
      <c r="B1881" s="15" t="s">
        <v>689</v>
      </c>
      <c r="C1881" s="15" t="s">
        <v>2486</v>
      </c>
      <c r="D1881" s="33" t="s">
        <v>2985</v>
      </c>
      <c r="E1881" s="42">
        <v>2605.19</v>
      </c>
      <c r="F1881" s="42">
        <v>5</v>
      </c>
      <c r="G1881" s="42">
        <v>521.04</v>
      </c>
      <c r="N1881" s="50">
        <f>G1881*1.18*0.4</f>
        <v>245.93088</v>
      </c>
      <c r="O1881" s="50"/>
      <c r="P1881" s="16">
        <f t="shared" si="72"/>
        <v>0</v>
      </c>
    </row>
    <row r="1882" spans="1:16" ht="11.25" customHeight="1" outlineLevel="2">
      <c r="A1882" s="14" t="s">
        <v>690</v>
      </c>
      <c r="B1882" s="15" t="s">
        <v>691</v>
      </c>
      <c r="C1882" s="15" t="s">
        <v>2486</v>
      </c>
      <c r="D1882" s="33" t="s">
        <v>2985</v>
      </c>
      <c r="E1882" s="42">
        <v>62279.62</v>
      </c>
      <c r="F1882" s="42">
        <v>1274.8900000000001</v>
      </c>
      <c r="G1882" s="42">
        <v>48.85</v>
      </c>
      <c r="N1882" s="50">
        <f t="shared" ref="N1882:N1898" si="73">G1882*1.18*0.4</f>
        <v>23.057200000000002</v>
      </c>
      <c r="O1882" s="50"/>
      <c r="P1882" s="16">
        <f t="shared" si="72"/>
        <v>0</v>
      </c>
    </row>
    <row r="1883" spans="1:16" ht="11.25" customHeight="1" outlineLevel="2">
      <c r="A1883" s="14" t="s">
        <v>692</v>
      </c>
      <c r="B1883" s="15" t="s">
        <v>693</v>
      </c>
      <c r="C1883" s="15" t="s">
        <v>2470</v>
      </c>
      <c r="D1883" s="33" t="s">
        <v>2985</v>
      </c>
      <c r="E1883" s="42">
        <v>721.34</v>
      </c>
      <c r="F1883" s="42">
        <v>9</v>
      </c>
      <c r="G1883" s="42">
        <v>80.150000000000006</v>
      </c>
      <c r="N1883" s="50">
        <f t="shared" si="73"/>
        <v>37.830800000000004</v>
      </c>
      <c r="O1883" s="50"/>
      <c r="P1883" s="16">
        <f t="shared" si="72"/>
        <v>0</v>
      </c>
    </row>
    <row r="1884" spans="1:16" ht="11.25" customHeight="1" outlineLevel="2">
      <c r="A1884" s="14" t="s">
        <v>1680</v>
      </c>
      <c r="B1884" s="15" t="s">
        <v>1681</v>
      </c>
      <c r="C1884" s="15" t="s">
        <v>2470</v>
      </c>
      <c r="D1884" s="33" t="s">
        <v>2985</v>
      </c>
      <c r="E1884" s="42">
        <v>324751.52</v>
      </c>
      <c r="F1884" s="42">
        <v>170</v>
      </c>
      <c r="G1884" s="42">
        <v>1910.3</v>
      </c>
      <c r="K1884" s="3">
        <v>1100</v>
      </c>
      <c r="N1884" s="50">
        <f t="shared" si="73"/>
        <v>901.66160000000002</v>
      </c>
      <c r="O1884" s="50"/>
      <c r="P1884" s="16">
        <f t="shared" si="72"/>
        <v>1100</v>
      </c>
    </row>
    <row r="1885" spans="1:16" ht="11.25" customHeight="1" outlineLevel="2">
      <c r="A1885" s="14" t="s">
        <v>694</v>
      </c>
      <c r="B1885" s="15" t="s">
        <v>695</v>
      </c>
      <c r="C1885" s="15" t="s">
        <v>2470</v>
      </c>
      <c r="D1885" s="33" t="s">
        <v>2985</v>
      </c>
      <c r="E1885" s="42">
        <v>53626.58</v>
      </c>
      <c r="F1885" s="42">
        <v>1</v>
      </c>
      <c r="G1885" s="42">
        <v>53626.58</v>
      </c>
      <c r="N1885" s="50">
        <f t="shared" si="73"/>
        <v>25311.745760000002</v>
      </c>
      <c r="O1885" s="50"/>
      <c r="P1885" s="16">
        <f t="shared" si="72"/>
        <v>0</v>
      </c>
    </row>
    <row r="1886" spans="1:16" ht="11.25" customHeight="1" outlineLevel="2">
      <c r="A1886" s="14" t="s">
        <v>696</v>
      </c>
      <c r="B1886" s="15" t="s">
        <v>697</v>
      </c>
      <c r="C1886" s="15" t="s">
        <v>2470</v>
      </c>
      <c r="D1886" s="33" t="s">
        <v>2985</v>
      </c>
      <c r="E1886" s="42">
        <v>192329.16</v>
      </c>
      <c r="F1886" s="42">
        <v>50</v>
      </c>
      <c r="G1886" s="42">
        <v>3846.58</v>
      </c>
      <c r="N1886" s="50">
        <f t="shared" si="73"/>
        <v>1815.5857599999999</v>
      </c>
      <c r="O1886" s="50"/>
      <c r="P1886" s="16">
        <f t="shared" si="72"/>
        <v>0</v>
      </c>
    </row>
    <row r="1887" spans="1:16" ht="11.25" customHeight="1" outlineLevel="2">
      <c r="A1887" s="14" t="s">
        <v>698</v>
      </c>
      <c r="B1887" s="15" t="s">
        <v>699</v>
      </c>
      <c r="C1887" s="15" t="s">
        <v>2470</v>
      </c>
      <c r="D1887" s="33" t="s">
        <v>2985</v>
      </c>
      <c r="E1887" s="42">
        <v>303883.98</v>
      </c>
      <c r="F1887" s="42">
        <v>1</v>
      </c>
      <c r="G1887" s="42">
        <v>303883.98</v>
      </c>
      <c r="N1887" s="50">
        <f t="shared" si="73"/>
        <v>143433.23856</v>
      </c>
      <c r="O1887" s="50"/>
      <c r="P1887" s="16">
        <f t="shared" si="72"/>
        <v>0</v>
      </c>
    </row>
    <row r="1888" spans="1:16" ht="11.25" customHeight="1" outlineLevel="2">
      <c r="A1888" s="14" t="s">
        <v>700</v>
      </c>
      <c r="B1888" s="15" t="s">
        <v>701</v>
      </c>
      <c r="C1888" s="15" t="s">
        <v>2470</v>
      </c>
      <c r="D1888" s="33" t="s">
        <v>2985</v>
      </c>
      <c r="E1888" s="42">
        <v>89712.63</v>
      </c>
      <c r="F1888" s="42">
        <v>16</v>
      </c>
      <c r="G1888" s="42">
        <v>5607.04</v>
      </c>
      <c r="N1888" s="50">
        <f t="shared" si="73"/>
        <v>2646.52288</v>
      </c>
      <c r="O1888" s="50"/>
      <c r="P1888" s="16">
        <f t="shared" si="72"/>
        <v>0</v>
      </c>
    </row>
    <row r="1889" spans="1:16" ht="11.25" customHeight="1" outlineLevel="2">
      <c r="A1889" s="14" t="s">
        <v>702</v>
      </c>
      <c r="B1889" s="15" t="s">
        <v>703</v>
      </c>
      <c r="C1889" s="15" t="s">
        <v>2470</v>
      </c>
      <c r="D1889" s="33" t="s">
        <v>2985</v>
      </c>
      <c r="E1889" s="42">
        <v>66444.98</v>
      </c>
      <c r="F1889" s="42">
        <v>34</v>
      </c>
      <c r="G1889" s="42">
        <v>1954.26</v>
      </c>
      <c r="N1889" s="50">
        <f t="shared" si="73"/>
        <v>922.41072000000008</v>
      </c>
      <c r="O1889" s="50"/>
      <c r="P1889" s="16">
        <f t="shared" si="72"/>
        <v>0</v>
      </c>
    </row>
    <row r="1890" spans="1:16" ht="11.25" customHeight="1" outlineLevel="2">
      <c r="A1890" s="14" t="s">
        <v>704</v>
      </c>
      <c r="B1890" s="15" t="s">
        <v>705</v>
      </c>
      <c r="C1890" s="15" t="s">
        <v>2470</v>
      </c>
      <c r="D1890" s="33" t="s">
        <v>2985</v>
      </c>
      <c r="E1890" s="42">
        <v>38012.230000000003</v>
      </c>
      <c r="F1890" s="42">
        <v>34</v>
      </c>
      <c r="G1890" s="42">
        <v>1118.01</v>
      </c>
      <c r="N1890" s="50">
        <f t="shared" si="73"/>
        <v>527.70072000000005</v>
      </c>
      <c r="O1890" s="50"/>
      <c r="P1890" s="16">
        <f t="shared" si="72"/>
        <v>0</v>
      </c>
    </row>
    <row r="1891" spans="1:16" ht="11.25" customHeight="1" outlineLevel="2">
      <c r="A1891" s="14" t="s">
        <v>706</v>
      </c>
      <c r="B1891" s="15" t="s">
        <v>707</v>
      </c>
      <c r="C1891" s="15" t="s">
        <v>2470</v>
      </c>
      <c r="D1891" s="33" t="s">
        <v>2985</v>
      </c>
      <c r="E1891" s="42">
        <v>64077.72</v>
      </c>
      <c r="F1891" s="42">
        <v>1</v>
      </c>
      <c r="G1891" s="42">
        <v>64077.72</v>
      </c>
      <c r="K1891" s="3">
        <v>22500</v>
      </c>
      <c r="N1891" s="50">
        <f t="shared" si="73"/>
        <v>30244.683840000002</v>
      </c>
      <c r="O1891" s="50"/>
      <c r="P1891" s="16">
        <f t="shared" si="72"/>
        <v>22500</v>
      </c>
    </row>
    <row r="1892" spans="1:16" ht="11.25" customHeight="1" outlineLevel="2">
      <c r="A1892" s="14" t="s">
        <v>708</v>
      </c>
      <c r="B1892" s="15" t="s">
        <v>709</v>
      </c>
      <c r="C1892" s="15" t="s">
        <v>2470</v>
      </c>
      <c r="D1892" s="33" t="s">
        <v>2985</v>
      </c>
      <c r="E1892" s="42">
        <v>391661.33</v>
      </c>
      <c r="F1892" s="42">
        <v>2668</v>
      </c>
      <c r="G1892" s="42">
        <v>146.80000000000001</v>
      </c>
      <c r="N1892" s="50">
        <f t="shared" si="73"/>
        <v>69.289600000000007</v>
      </c>
      <c r="O1892" s="50"/>
      <c r="P1892" s="16">
        <f t="shared" si="72"/>
        <v>0</v>
      </c>
    </row>
    <row r="1893" spans="1:16" ht="11.25" customHeight="1" outlineLevel="2">
      <c r="A1893" s="14" t="s">
        <v>829</v>
      </c>
      <c r="B1893" s="15" t="s">
        <v>710</v>
      </c>
      <c r="C1893" s="15" t="s">
        <v>2470</v>
      </c>
      <c r="D1893" s="33" t="s">
        <v>2985</v>
      </c>
      <c r="E1893" s="42">
        <v>217099.79</v>
      </c>
      <c r="F1893" s="42">
        <v>24</v>
      </c>
      <c r="G1893" s="42">
        <v>9045.82</v>
      </c>
      <c r="N1893" s="50">
        <f t="shared" si="73"/>
        <v>4269.6270399999994</v>
      </c>
      <c r="O1893" s="50"/>
      <c r="P1893" s="16">
        <f t="shared" si="72"/>
        <v>0</v>
      </c>
    </row>
    <row r="1894" spans="1:16" ht="11.25" customHeight="1" outlineLevel="2">
      <c r="A1894" s="14" t="s">
        <v>711</v>
      </c>
      <c r="B1894" s="15" t="s">
        <v>712</v>
      </c>
      <c r="C1894" s="15" t="s">
        <v>2470</v>
      </c>
      <c r="D1894" s="33" t="s">
        <v>2985</v>
      </c>
      <c r="E1894" s="42">
        <v>227929.53</v>
      </c>
      <c r="F1894" s="42">
        <v>12</v>
      </c>
      <c r="G1894" s="42">
        <v>18994.13</v>
      </c>
      <c r="J1894" s="3">
        <v>13000</v>
      </c>
      <c r="N1894" s="50">
        <f t="shared" si="73"/>
        <v>8965.2293600000012</v>
      </c>
      <c r="O1894" s="50"/>
      <c r="P1894" s="16">
        <f t="shared" si="72"/>
        <v>13000</v>
      </c>
    </row>
    <row r="1895" spans="1:16" ht="11.25" customHeight="1" outlineLevel="2">
      <c r="A1895" s="14" t="s">
        <v>713</v>
      </c>
      <c r="B1895" s="15" t="s">
        <v>714</v>
      </c>
      <c r="C1895" s="15" t="s">
        <v>2470</v>
      </c>
      <c r="D1895" s="33" t="s">
        <v>2985</v>
      </c>
      <c r="E1895" s="42">
        <v>227929.53</v>
      </c>
      <c r="F1895" s="42">
        <v>12</v>
      </c>
      <c r="G1895" s="42">
        <v>18994.13</v>
      </c>
      <c r="J1895" s="3">
        <v>13000</v>
      </c>
      <c r="N1895" s="50">
        <f t="shared" si="73"/>
        <v>8965.2293600000012</v>
      </c>
      <c r="O1895" s="50"/>
      <c r="P1895" s="16">
        <f t="shared" si="72"/>
        <v>13000</v>
      </c>
    </row>
    <row r="1896" spans="1:16" ht="11.25" customHeight="1" outlineLevel="2">
      <c r="A1896" s="14" t="s">
        <v>715</v>
      </c>
      <c r="B1896" s="15" t="s">
        <v>716</v>
      </c>
      <c r="C1896" s="15" t="s">
        <v>2470</v>
      </c>
      <c r="D1896" s="33" t="s">
        <v>2985</v>
      </c>
      <c r="E1896" s="42">
        <v>57783.87</v>
      </c>
      <c r="F1896" s="42">
        <v>24</v>
      </c>
      <c r="G1896" s="42">
        <v>2407.66</v>
      </c>
      <c r="N1896" s="50">
        <f t="shared" si="73"/>
        <v>1136.41552</v>
      </c>
      <c r="O1896" s="50"/>
      <c r="P1896" s="16">
        <f t="shared" si="72"/>
        <v>0</v>
      </c>
    </row>
    <row r="1897" spans="1:16" ht="11.25" customHeight="1" outlineLevel="2">
      <c r="A1897" s="14" t="s">
        <v>717</v>
      </c>
      <c r="B1897" s="15" t="s">
        <v>718</v>
      </c>
      <c r="C1897" s="15" t="s">
        <v>2470</v>
      </c>
      <c r="D1897" s="33" t="s">
        <v>2985</v>
      </c>
      <c r="E1897" s="42">
        <v>57783.87</v>
      </c>
      <c r="F1897" s="42">
        <v>24</v>
      </c>
      <c r="G1897" s="42">
        <v>2407.66</v>
      </c>
      <c r="N1897" s="50">
        <f t="shared" si="73"/>
        <v>1136.41552</v>
      </c>
      <c r="O1897" s="50"/>
      <c r="P1897" s="16">
        <f t="shared" si="72"/>
        <v>0</v>
      </c>
    </row>
    <row r="1898" spans="1:16" ht="11.25" customHeight="1" outlineLevel="2">
      <c r="A1898" s="14" t="s">
        <v>719</v>
      </c>
      <c r="B1898" s="15" t="s">
        <v>720</v>
      </c>
      <c r="C1898" s="15" t="s">
        <v>2470</v>
      </c>
      <c r="D1898" s="33" t="s">
        <v>2985</v>
      </c>
      <c r="E1898" s="42">
        <v>122170.86</v>
      </c>
      <c r="F1898" s="42">
        <v>1373</v>
      </c>
      <c r="G1898" s="42">
        <v>88.98</v>
      </c>
      <c r="N1898" s="50">
        <f t="shared" si="73"/>
        <v>41.998559999999998</v>
      </c>
      <c r="O1898" s="50"/>
      <c r="P1898" s="16">
        <f t="shared" si="72"/>
        <v>0</v>
      </c>
    </row>
    <row r="1899" spans="1:16" ht="11.85" customHeight="1" outlineLevel="1">
      <c r="A1899" s="13" t="s">
        <v>721</v>
      </c>
      <c r="B1899" s="13"/>
      <c r="C1899" s="13"/>
      <c r="D1899" s="34"/>
      <c r="E1899" s="43"/>
      <c r="F1899" s="44"/>
      <c r="G1899" s="44"/>
      <c r="P1899" s="16">
        <f t="shared" si="72"/>
        <v>0</v>
      </c>
    </row>
    <row r="1900" spans="1:16" ht="11.85" customHeight="1" outlineLevel="2">
      <c r="A1900" s="14" t="s">
        <v>722</v>
      </c>
      <c r="B1900" s="15" t="s">
        <v>723</v>
      </c>
      <c r="C1900" s="15" t="s">
        <v>2470</v>
      </c>
      <c r="D1900" s="33" t="s">
        <v>721</v>
      </c>
      <c r="E1900" s="42">
        <v>3681.53</v>
      </c>
      <c r="F1900" s="42">
        <v>6</v>
      </c>
      <c r="G1900" s="42">
        <v>613.59</v>
      </c>
      <c r="N1900" s="50">
        <f>G1900*1.18*0.2</f>
        <v>144.80724000000001</v>
      </c>
      <c r="O1900" s="50"/>
      <c r="P1900" s="16">
        <f t="shared" si="72"/>
        <v>0</v>
      </c>
    </row>
    <row r="1901" spans="1:16" ht="11.85" customHeight="1" outlineLevel="2">
      <c r="A1901" s="14" t="s">
        <v>789</v>
      </c>
      <c r="B1901" s="15" t="s">
        <v>790</v>
      </c>
      <c r="C1901" s="15" t="s">
        <v>2470</v>
      </c>
      <c r="D1901" s="33" t="s">
        <v>721</v>
      </c>
      <c r="E1901" s="42">
        <v>26549.5</v>
      </c>
      <c r="F1901" s="42">
        <v>5</v>
      </c>
      <c r="G1901" s="42">
        <v>5309.9</v>
      </c>
      <c r="N1901" s="50">
        <f t="shared" ref="N1901:N1949" si="74">G1901*1.18*0.2</f>
        <v>1253.1363999999999</v>
      </c>
      <c r="O1901" s="50"/>
      <c r="P1901" s="16">
        <f t="shared" ref="P1901:P1937" si="75">SUM(I1901:M1901)</f>
        <v>0</v>
      </c>
    </row>
    <row r="1902" spans="1:16" ht="11.85" customHeight="1" outlineLevel="2">
      <c r="A1902" s="14" t="s">
        <v>791</v>
      </c>
      <c r="B1902" s="15" t="s">
        <v>792</v>
      </c>
      <c r="C1902" s="15" t="s">
        <v>2475</v>
      </c>
      <c r="D1902" s="33" t="s">
        <v>721</v>
      </c>
      <c r="E1902" s="42">
        <v>519.19000000000005</v>
      </c>
      <c r="F1902" s="42">
        <v>5</v>
      </c>
      <c r="G1902" s="42">
        <v>103.84</v>
      </c>
      <c r="N1902" s="50">
        <f t="shared" si="74"/>
        <v>24.506240000000002</v>
      </c>
      <c r="O1902" s="50"/>
      <c r="P1902" s="16">
        <f t="shared" si="75"/>
        <v>0</v>
      </c>
    </row>
    <row r="1903" spans="1:16" ht="11.85" customHeight="1" outlineLevel="2">
      <c r="A1903" s="14" t="s">
        <v>793</v>
      </c>
      <c r="B1903" s="15" t="s">
        <v>794</v>
      </c>
      <c r="C1903" s="15" t="s">
        <v>2475</v>
      </c>
      <c r="D1903" s="33" t="s">
        <v>721</v>
      </c>
      <c r="E1903" s="42">
        <v>4524.04</v>
      </c>
      <c r="F1903" s="42">
        <v>3</v>
      </c>
      <c r="G1903" s="42">
        <v>1508.01</v>
      </c>
      <c r="N1903" s="50">
        <f t="shared" si="74"/>
        <v>355.89035999999999</v>
      </c>
      <c r="O1903" s="50"/>
      <c r="P1903" s="16">
        <f t="shared" si="75"/>
        <v>0</v>
      </c>
    </row>
    <row r="1904" spans="1:16" ht="11.85" customHeight="1" outlineLevel="2">
      <c r="A1904" s="14" t="s">
        <v>795</v>
      </c>
      <c r="B1904" s="15" t="s">
        <v>796</v>
      </c>
      <c r="C1904" s="15" t="s">
        <v>2470</v>
      </c>
      <c r="D1904" s="33" t="s">
        <v>721</v>
      </c>
      <c r="E1904" s="42">
        <v>2907.22</v>
      </c>
      <c r="F1904" s="42">
        <v>1</v>
      </c>
      <c r="G1904" s="42">
        <v>2907.22</v>
      </c>
      <c r="N1904" s="50">
        <f t="shared" si="74"/>
        <v>686.10392000000002</v>
      </c>
      <c r="O1904" s="50"/>
      <c r="P1904" s="16">
        <f t="shared" si="75"/>
        <v>0</v>
      </c>
    </row>
    <row r="1905" spans="1:16" ht="11.85" customHeight="1" outlineLevel="2">
      <c r="A1905" s="14" t="s">
        <v>797</v>
      </c>
      <c r="B1905" s="15" t="s">
        <v>166</v>
      </c>
      <c r="C1905" s="15" t="s">
        <v>2470</v>
      </c>
      <c r="D1905" s="33" t="s">
        <v>721</v>
      </c>
      <c r="E1905" s="42">
        <v>2292.11</v>
      </c>
      <c r="F1905" s="42">
        <v>5</v>
      </c>
      <c r="G1905" s="42">
        <v>458.42</v>
      </c>
      <c r="N1905" s="50">
        <f t="shared" si="74"/>
        <v>108.18712000000001</v>
      </c>
      <c r="O1905" s="50"/>
      <c r="P1905" s="16">
        <f t="shared" si="75"/>
        <v>0</v>
      </c>
    </row>
    <row r="1906" spans="1:16" ht="11.85" customHeight="1" outlineLevel="2">
      <c r="A1906" s="14" t="s">
        <v>167</v>
      </c>
      <c r="B1906" s="15" t="s">
        <v>168</v>
      </c>
      <c r="C1906" s="15" t="s">
        <v>2470</v>
      </c>
      <c r="D1906" s="33" t="s">
        <v>721</v>
      </c>
      <c r="E1906" s="42">
        <v>1486.77</v>
      </c>
      <c r="F1906" s="42">
        <v>5</v>
      </c>
      <c r="G1906" s="42">
        <v>297.35000000000002</v>
      </c>
      <c r="N1906" s="50">
        <f t="shared" si="74"/>
        <v>70.174599999999998</v>
      </c>
      <c r="O1906" s="50"/>
      <c r="P1906" s="16">
        <f t="shared" si="75"/>
        <v>0</v>
      </c>
    </row>
    <row r="1907" spans="1:16" ht="11.85" customHeight="1" outlineLevel="2">
      <c r="A1907" s="14" t="s">
        <v>169</v>
      </c>
      <c r="B1907" s="15" t="s">
        <v>170</v>
      </c>
      <c r="C1907" s="15" t="s">
        <v>2470</v>
      </c>
      <c r="D1907" s="33" t="s">
        <v>721</v>
      </c>
      <c r="E1907" s="42">
        <v>792.95</v>
      </c>
      <c r="F1907" s="42">
        <v>2</v>
      </c>
      <c r="G1907" s="42">
        <v>396.48</v>
      </c>
      <c r="N1907" s="50">
        <f t="shared" si="74"/>
        <v>93.569280000000006</v>
      </c>
      <c r="O1907" s="50"/>
      <c r="P1907" s="16">
        <f t="shared" si="75"/>
        <v>0</v>
      </c>
    </row>
    <row r="1908" spans="1:16" ht="11.85" customHeight="1" outlineLevel="2">
      <c r="A1908" s="14" t="s">
        <v>171</v>
      </c>
      <c r="B1908" s="15" t="s">
        <v>172</v>
      </c>
      <c r="C1908" s="15" t="s">
        <v>2470</v>
      </c>
      <c r="D1908" s="33" t="s">
        <v>721</v>
      </c>
      <c r="E1908" s="42">
        <v>991.18</v>
      </c>
      <c r="F1908" s="42">
        <v>2</v>
      </c>
      <c r="G1908" s="42">
        <v>495.59</v>
      </c>
      <c r="N1908" s="50">
        <f t="shared" si="74"/>
        <v>116.95923999999998</v>
      </c>
      <c r="O1908" s="50"/>
      <c r="P1908" s="16">
        <f t="shared" si="75"/>
        <v>0</v>
      </c>
    </row>
    <row r="1909" spans="1:16" ht="11.85" customHeight="1" outlineLevel="2">
      <c r="A1909" s="14" t="s">
        <v>173</v>
      </c>
      <c r="B1909" s="15" t="s">
        <v>174</v>
      </c>
      <c r="C1909" s="15" t="s">
        <v>2470</v>
      </c>
      <c r="D1909" s="33" t="s">
        <v>721</v>
      </c>
      <c r="E1909" s="42">
        <v>1932.8</v>
      </c>
      <c r="F1909" s="42">
        <v>3</v>
      </c>
      <c r="G1909" s="42">
        <v>644.27</v>
      </c>
      <c r="N1909" s="50">
        <f t="shared" si="74"/>
        <v>152.04772</v>
      </c>
      <c r="O1909" s="50"/>
      <c r="P1909" s="16">
        <f t="shared" si="75"/>
        <v>0</v>
      </c>
    </row>
    <row r="1910" spans="1:16" ht="11.85" customHeight="1" outlineLevel="2">
      <c r="A1910" s="14" t="s">
        <v>175</v>
      </c>
      <c r="B1910" s="15" t="s">
        <v>176</v>
      </c>
      <c r="C1910" s="15" t="s">
        <v>2470</v>
      </c>
      <c r="D1910" s="33" t="s">
        <v>721</v>
      </c>
      <c r="E1910" s="42">
        <v>6134.59</v>
      </c>
      <c r="F1910" s="42">
        <v>715</v>
      </c>
      <c r="G1910" s="42">
        <v>8.58</v>
      </c>
      <c r="N1910" s="50">
        <f t="shared" si="74"/>
        <v>2.02488</v>
      </c>
      <c r="O1910" s="50"/>
      <c r="P1910" s="16">
        <f t="shared" si="75"/>
        <v>0</v>
      </c>
    </row>
    <row r="1911" spans="1:16" ht="11.85" customHeight="1" outlineLevel="2">
      <c r="A1911" s="14" t="s">
        <v>177</v>
      </c>
      <c r="B1911" s="15" t="s">
        <v>178</v>
      </c>
      <c r="C1911" s="15" t="s">
        <v>2470</v>
      </c>
      <c r="D1911" s="33" t="s">
        <v>721</v>
      </c>
      <c r="E1911" s="42">
        <v>34544.639999999999</v>
      </c>
      <c r="F1911" s="42">
        <v>308</v>
      </c>
      <c r="G1911" s="42">
        <v>112.16</v>
      </c>
      <c r="N1911" s="50">
        <f t="shared" si="74"/>
        <v>26.469759999999997</v>
      </c>
      <c r="O1911" s="50"/>
      <c r="P1911" s="16">
        <f t="shared" si="75"/>
        <v>0</v>
      </c>
    </row>
    <row r="1912" spans="1:16" ht="11.85" customHeight="1" outlineLevel="2">
      <c r="A1912" s="14" t="s">
        <v>179</v>
      </c>
      <c r="B1912" s="15" t="s">
        <v>180</v>
      </c>
      <c r="C1912" s="15" t="s">
        <v>2470</v>
      </c>
      <c r="D1912" s="33" t="s">
        <v>721</v>
      </c>
      <c r="E1912" s="42">
        <v>1080.58</v>
      </c>
      <c r="F1912" s="42">
        <v>20</v>
      </c>
      <c r="G1912" s="42">
        <v>54.03</v>
      </c>
      <c r="N1912" s="50">
        <f t="shared" si="74"/>
        <v>12.75108</v>
      </c>
      <c r="O1912" s="50"/>
      <c r="P1912" s="16">
        <f t="shared" si="75"/>
        <v>0</v>
      </c>
    </row>
    <row r="1913" spans="1:16" ht="11.85" customHeight="1" outlineLevel="2">
      <c r="A1913" s="14" t="s">
        <v>181</v>
      </c>
      <c r="B1913" s="15" t="s">
        <v>182</v>
      </c>
      <c r="C1913" s="15" t="s">
        <v>2470</v>
      </c>
      <c r="D1913" s="33" t="s">
        <v>721</v>
      </c>
      <c r="E1913" s="42">
        <v>5663.89</v>
      </c>
      <c r="F1913" s="42">
        <v>24</v>
      </c>
      <c r="G1913" s="42">
        <v>236</v>
      </c>
      <c r="N1913" s="50">
        <f t="shared" si="74"/>
        <v>55.695999999999998</v>
      </c>
      <c r="O1913" s="50"/>
      <c r="P1913" s="16">
        <f t="shared" si="75"/>
        <v>0</v>
      </c>
    </row>
    <row r="1914" spans="1:16" ht="11.85" customHeight="1" outlineLevel="2">
      <c r="A1914" s="14" t="s">
        <v>183</v>
      </c>
      <c r="B1914" s="15" t="s">
        <v>184</v>
      </c>
      <c r="C1914" s="15" t="s">
        <v>2470</v>
      </c>
      <c r="D1914" s="33" t="s">
        <v>721</v>
      </c>
      <c r="E1914" s="42">
        <v>1168.18</v>
      </c>
      <c r="F1914" s="42">
        <v>3</v>
      </c>
      <c r="G1914" s="42">
        <v>389.39</v>
      </c>
      <c r="N1914" s="50">
        <f t="shared" si="74"/>
        <v>91.896039999999999</v>
      </c>
      <c r="O1914" s="50"/>
      <c r="P1914" s="16">
        <f t="shared" si="75"/>
        <v>0</v>
      </c>
    </row>
    <row r="1915" spans="1:16" ht="11.85" customHeight="1" outlineLevel="2">
      <c r="A1915" s="14" t="s">
        <v>185</v>
      </c>
      <c r="B1915" s="15" t="s">
        <v>186</v>
      </c>
      <c r="C1915" s="15" t="s">
        <v>2470</v>
      </c>
      <c r="D1915" s="33" t="s">
        <v>721</v>
      </c>
      <c r="E1915" s="42">
        <v>6105.79</v>
      </c>
      <c r="F1915" s="42">
        <v>30</v>
      </c>
      <c r="G1915" s="42">
        <v>203.53</v>
      </c>
      <c r="N1915" s="50">
        <f t="shared" si="74"/>
        <v>48.033079999999998</v>
      </c>
      <c r="O1915" s="50"/>
      <c r="P1915" s="16">
        <f t="shared" si="75"/>
        <v>0</v>
      </c>
    </row>
    <row r="1916" spans="1:16" ht="11.85" customHeight="1" outlineLevel="2">
      <c r="A1916" s="14" t="s">
        <v>187</v>
      </c>
      <c r="B1916" s="15" t="s">
        <v>188</v>
      </c>
      <c r="C1916" s="15" t="s">
        <v>2470</v>
      </c>
      <c r="D1916" s="33" t="s">
        <v>721</v>
      </c>
      <c r="E1916" s="42">
        <v>707.99</v>
      </c>
      <c r="F1916" s="42">
        <v>2</v>
      </c>
      <c r="G1916" s="42">
        <v>354</v>
      </c>
      <c r="N1916" s="50">
        <f t="shared" si="74"/>
        <v>83.543999999999997</v>
      </c>
      <c r="O1916" s="50"/>
      <c r="P1916" s="16">
        <f t="shared" si="75"/>
        <v>0</v>
      </c>
    </row>
    <row r="1917" spans="1:16" ht="11.85" customHeight="1" outlineLevel="2">
      <c r="A1917" s="14" t="s">
        <v>189</v>
      </c>
      <c r="B1917" s="15" t="s">
        <v>190</v>
      </c>
      <c r="C1917" s="15" t="s">
        <v>2470</v>
      </c>
      <c r="D1917" s="33" t="s">
        <v>721</v>
      </c>
      <c r="E1917" s="42">
        <v>3738.68</v>
      </c>
      <c r="F1917" s="42">
        <v>5</v>
      </c>
      <c r="G1917" s="42">
        <v>747.74</v>
      </c>
      <c r="N1917" s="50">
        <f t="shared" si="74"/>
        <v>176.46663999999998</v>
      </c>
      <c r="O1917" s="50"/>
      <c r="P1917" s="16">
        <f t="shared" si="75"/>
        <v>0</v>
      </c>
    </row>
    <row r="1918" spans="1:16" ht="11.85" customHeight="1" outlineLevel="2">
      <c r="A1918" s="14" t="s">
        <v>191</v>
      </c>
      <c r="B1918" s="15" t="s">
        <v>192</v>
      </c>
      <c r="C1918" s="15" t="s">
        <v>2470</v>
      </c>
      <c r="D1918" s="33" t="s">
        <v>721</v>
      </c>
      <c r="E1918" s="42">
        <v>17927.7</v>
      </c>
      <c r="F1918" s="42">
        <v>17</v>
      </c>
      <c r="G1918" s="42">
        <v>1054.57</v>
      </c>
      <c r="N1918" s="50">
        <f t="shared" si="74"/>
        <v>248.87851999999998</v>
      </c>
      <c r="O1918" s="50"/>
      <c r="P1918" s="16">
        <f t="shared" si="75"/>
        <v>0</v>
      </c>
    </row>
    <row r="1919" spans="1:16" ht="11.85" customHeight="1" outlineLevel="2">
      <c r="A1919" s="14" t="s">
        <v>193</v>
      </c>
      <c r="B1919" s="15" t="s">
        <v>194</v>
      </c>
      <c r="C1919" s="15" t="s">
        <v>2470</v>
      </c>
      <c r="D1919" s="33" t="s">
        <v>721</v>
      </c>
      <c r="E1919" s="42">
        <v>1189.42</v>
      </c>
      <c r="F1919" s="42">
        <v>3</v>
      </c>
      <c r="G1919" s="42">
        <v>396.47</v>
      </c>
      <c r="N1919" s="50">
        <f t="shared" si="74"/>
        <v>93.56692000000001</v>
      </c>
      <c r="O1919" s="50"/>
      <c r="P1919" s="16">
        <f t="shared" si="75"/>
        <v>0</v>
      </c>
    </row>
    <row r="1920" spans="1:16" ht="11.85" customHeight="1" outlineLevel="2">
      <c r="A1920" s="14" t="s">
        <v>195</v>
      </c>
      <c r="B1920" s="15" t="s">
        <v>196</v>
      </c>
      <c r="C1920" s="15" t="s">
        <v>2470</v>
      </c>
      <c r="D1920" s="33" t="s">
        <v>721</v>
      </c>
      <c r="E1920" s="42">
        <v>3568.25</v>
      </c>
      <c r="F1920" s="42">
        <v>3</v>
      </c>
      <c r="G1920" s="42">
        <v>1189.42</v>
      </c>
      <c r="N1920" s="50">
        <f t="shared" si="74"/>
        <v>280.70312000000001</v>
      </c>
      <c r="O1920" s="50"/>
      <c r="P1920" s="16">
        <f t="shared" si="75"/>
        <v>0</v>
      </c>
    </row>
    <row r="1921" spans="1:16" ht="11.85" customHeight="1" outlineLevel="2">
      <c r="A1921" s="14" t="s">
        <v>197</v>
      </c>
      <c r="B1921" s="15" t="s">
        <v>198</v>
      </c>
      <c r="C1921" s="15" t="s">
        <v>2470</v>
      </c>
      <c r="D1921" s="33" t="s">
        <v>721</v>
      </c>
      <c r="E1921" s="42">
        <v>4994.8999999999996</v>
      </c>
      <c r="F1921" s="42">
        <v>500</v>
      </c>
      <c r="G1921" s="42">
        <v>9.99</v>
      </c>
      <c r="N1921" s="50">
        <f t="shared" si="74"/>
        <v>2.35764</v>
      </c>
      <c r="O1921" s="50"/>
      <c r="P1921" s="16">
        <f t="shared" si="75"/>
        <v>0</v>
      </c>
    </row>
    <row r="1922" spans="1:16" ht="11.85" customHeight="1" outlineLevel="2">
      <c r="A1922" s="14" t="s">
        <v>199</v>
      </c>
      <c r="B1922" s="15" t="s">
        <v>200</v>
      </c>
      <c r="C1922" s="15" t="s">
        <v>2470</v>
      </c>
      <c r="D1922" s="33" t="s">
        <v>721</v>
      </c>
      <c r="E1922" s="42">
        <v>4555.3599999999997</v>
      </c>
      <c r="F1922" s="42">
        <v>456</v>
      </c>
      <c r="G1922" s="42">
        <v>9.99</v>
      </c>
      <c r="N1922" s="50">
        <f t="shared" si="74"/>
        <v>2.35764</v>
      </c>
      <c r="O1922" s="50"/>
      <c r="P1922" s="16">
        <f t="shared" si="75"/>
        <v>0</v>
      </c>
    </row>
    <row r="1923" spans="1:16" ht="11.85" customHeight="1" outlineLevel="2">
      <c r="A1923" s="14" t="s">
        <v>201</v>
      </c>
      <c r="B1923" s="15" t="s">
        <v>202</v>
      </c>
      <c r="C1923" s="15" t="s">
        <v>2470</v>
      </c>
      <c r="D1923" s="33" t="s">
        <v>721</v>
      </c>
      <c r="E1923" s="42">
        <v>9180.64</v>
      </c>
      <c r="F1923" s="42">
        <v>919</v>
      </c>
      <c r="G1923" s="42">
        <v>9.99</v>
      </c>
      <c r="N1923" s="50">
        <f t="shared" si="74"/>
        <v>2.35764</v>
      </c>
      <c r="O1923" s="50"/>
      <c r="P1923" s="16">
        <f t="shared" si="75"/>
        <v>0</v>
      </c>
    </row>
    <row r="1924" spans="1:16" ht="11.85" customHeight="1" outlineLevel="2">
      <c r="A1924" s="14" t="s">
        <v>203</v>
      </c>
      <c r="B1924" s="15" t="s">
        <v>204</v>
      </c>
      <c r="C1924" s="15" t="s">
        <v>2470</v>
      </c>
      <c r="D1924" s="33" t="s">
        <v>721</v>
      </c>
      <c r="E1924" s="42">
        <v>2675.77</v>
      </c>
      <c r="F1924" s="42">
        <v>6</v>
      </c>
      <c r="G1924" s="42">
        <v>445.96</v>
      </c>
      <c r="N1924" s="50">
        <f t="shared" si="74"/>
        <v>105.24656</v>
      </c>
      <c r="O1924" s="50"/>
      <c r="P1924" s="16">
        <f t="shared" si="75"/>
        <v>0</v>
      </c>
    </row>
    <row r="1925" spans="1:16" ht="11.85" customHeight="1" outlineLevel="2">
      <c r="A1925" s="14" t="s">
        <v>205</v>
      </c>
      <c r="B1925" s="15" t="s">
        <v>206</v>
      </c>
      <c r="C1925" s="15" t="s">
        <v>2470</v>
      </c>
      <c r="D1925" s="33" t="s">
        <v>721</v>
      </c>
      <c r="E1925" s="42">
        <v>1784.13</v>
      </c>
      <c r="F1925" s="42">
        <v>3</v>
      </c>
      <c r="G1925" s="42">
        <v>594.71</v>
      </c>
      <c r="N1925" s="50">
        <f t="shared" si="74"/>
        <v>140.35156000000001</v>
      </c>
      <c r="O1925" s="50"/>
      <c r="P1925" s="16">
        <f t="shared" si="75"/>
        <v>0</v>
      </c>
    </row>
    <row r="1926" spans="1:16" ht="11.85" customHeight="1" outlineLevel="2">
      <c r="A1926" s="14" t="s">
        <v>207</v>
      </c>
      <c r="B1926" s="15" t="s">
        <v>208</v>
      </c>
      <c r="C1926" s="15" t="s">
        <v>2470</v>
      </c>
      <c r="D1926" s="33" t="s">
        <v>721</v>
      </c>
      <c r="E1926" s="42">
        <v>1024.22</v>
      </c>
      <c r="F1926" s="42">
        <v>7</v>
      </c>
      <c r="G1926" s="42">
        <v>146.32</v>
      </c>
      <c r="N1926" s="50">
        <f t="shared" si="74"/>
        <v>34.531519999999993</v>
      </c>
      <c r="O1926" s="50"/>
      <c r="P1926" s="16">
        <f t="shared" si="75"/>
        <v>0</v>
      </c>
    </row>
    <row r="1927" spans="1:16" ht="11.85" customHeight="1" outlineLevel="2">
      <c r="A1927" s="14" t="s">
        <v>209</v>
      </c>
      <c r="B1927" s="15" t="s">
        <v>210</v>
      </c>
      <c r="C1927" s="15" t="s">
        <v>2470</v>
      </c>
      <c r="D1927" s="33" t="s">
        <v>721</v>
      </c>
      <c r="E1927" s="42">
        <v>4654.99</v>
      </c>
      <c r="F1927" s="42">
        <v>58</v>
      </c>
      <c r="G1927" s="42">
        <v>80.260000000000005</v>
      </c>
      <c r="N1927" s="50">
        <f t="shared" si="74"/>
        <v>18.94136</v>
      </c>
      <c r="O1927" s="50"/>
      <c r="P1927" s="16">
        <f t="shared" si="75"/>
        <v>0</v>
      </c>
    </row>
    <row r="1928" spans="1:16" ht="11.85" customHeight="1" outlineLevel="2">
      <c r="A1928" s="14" t="s">
        <v>211</v>
      </c>
      <c r="B1928" s="15" t="s">
        <v>212</v>
      </c>
      <c r="C1928" s="15" t="s">
        <v>2470</v>
      </c>
      <c r="D1928" s="33" t="s">
        <v>721</v>
      </c>
      <c r="E1928" s="42">
        <v>2063.41</v>
      </c>
      <c r="F1928" s="42">
        <v>5</v>
      </c>
      <c r="G1928" s="42">
        <v>412.68</v>
      </c>
      <c r="N1928" s="50">
        <f t="shared" si="74"/>
        <v>97.392480000000006</v>
      </c>
      <c r="O1928" s="50"/>
      <c r="P1928" s="16">
        <f t="shared" si="75"/>
        <v>0</v>
      </c>
    </row>
    <row r="1929" spans="1:16" ht="11.85" customHeight="1" outlineLevel="2">
      <c r="A1929" s="14" t="s">
        <v>213</v>
      </c>
      <c r="B1929" s="15" t="s">
        <v>214</v>
      </c>
      <c r="C1929" s="15" t="s">
        <v>2470</v>
      </c>
      <c r="D1929" s="33" t="s">
        <v>721</v>
      </c>
      <c r="E1929" s="42">
        <v>6525.68</v>
      </c>
      <c r="F1929" s="42">
        <v>5</v>
      </c>
      <c r="G1929" s="42">
        <v>1305.1400000000001</v>
      </c>
      <c r="N1929" s="50">
        <f t="shared" si="74"/>
        <v>308.01304000000005</v>
      </c>
      <c r="O1929" s="50"/>
      <c r="P1929" s="16">
        <f t="shared" si="75"/>
        <v>0</v>
      </c>
    </row>
    <row r="1930" spans="1:16" ht="11.85" customHeight="1" outlineLevel="2">
      <c r="A1930" s="14" t="s">
        <v>215</v>
      </c>
      <c r="B1930" s="15" t="s">
        <v>216</v>
      </c>
      <c r="C1930" s="15" t="s">
        <v>2470</v>
      </c>
      <c r="D1930" s="33" t="s">
        <v>721</v>
      </c>
      <c r="E1930" s="42">
        <v>1132.78</v>
      </c>
      <c r="F1930" s="42">
        <v>3</v>
      </c>
      <c r="G1930" s="42">
        <v>377.59</v>
      </c>
      <c r="N1930" s="50">
        <f t="shared" si="74"/>
        <v>89.111239999999995</v>
      </c>
      <c r="O1930" s="50"/>
      <c r="P1930" s="16">
        <f t="shared" si="75"/>
        <v>0</v>
      </c>
    </row>
    <row r="1931" spans="1:16" ht="11.85" customHeight="1" outlineLevel="2">
      <c r="A1931" s="14" t="s">
        <v>217</v>
      </c>
      <c r="B1931" s="15" t="s">
        <v>218</v>
      </c>
      <c r="C1931" s="15" t="s">
        <v>2470</v>
      </c>
      <c r="D1931" s="33" t="s">
        <v>721</v>
      </c>
      <c r="E1931" s="42">
        <v>1428.97</v>
      </c>
      <c r="F1931" s="42">
        <v>50</v>
      </c>
      <c r="G1931" s="42">
        <v>28.58</v>
      </c>
      <c r="N1931" s="50">
        <f t="shared" si="74"/>
        <v>6.7448799999999993</v>
      </c>
      <c r="O1931" s="50"/>
      <c r="P1931" s="16">
        <f t="shared" si="75"/>
        <v>0</v>
      </c>
    </row>
    <row r="1932" spans="1:16" ht="11.85" customHeight="1" outlineLevel="2">
      <c r="A1932" s="14" t="s">
        <v>219</v>
      </c>
      <c r="B1932" s="15" t="s">
        <v>220</v>
      </c>
      <c r="C1932" s="15" t="s">
        <v>2470</v>
      </c>
      <c r="D1932" s="33" t="s">
        <v>721</v>
      </c>
      <c r="E1932" s="42">
        <v>11226.84</v>
      </c>
      <c r="F1932" s="42">
        <v>9</v>
      </c>
      <c r="G1932" s="42">
        <v>1247.43</v>
      </c>
      <c r="N1932" s="50">
        <f t="shared" si="74"/>
        <v>294.39348000000001</v>
      </c>
      <c r="O1932" s="50"/>
      <c r="P1932" s="16">
        <f t="shared" si="75"/>
        <v>0</v>
      </c>
    </row>
    <row r="1933" spans="1:16" ht="11.85" customHeight="1" outlineLevel="2">
      <c r="A1933" s="14" t="s">
        <v>221</v>
      </c>
      <c r="B1933" s="15" t="s">
        <v>222</v>
      </c>
      <c r="C1933" s="15" t="s">
        <v>2470</v>
      </c>
      <c r="D1933" s="33" t="s">
        <v>721</v>
      </c>
      <c r="E1933" s="42">
        <v>8920.6299999999992</v>
      </c>
      <c r="F1933" s="42">
        <v>30</v>
      </c>
      <c r="G1933" s="42">
        <v>297.35000000000002</v>
      </c>
      <c r="N1933" s="50">
        <f t="shared" si="74"/>
        <v>70.174599999999998</v>
      </c>
      <c r="O1933" s="50"/>
      <c r="P1933" s="16">
        <f t="shared" si="75"/>
        <v>0</v>
      </c>
    </row>
    <row r="1934" spans="1:16" ht="11.85" customHeight="1" outlineLevel="2">
      <c r="A1934" s="14" t="s">
        <v>223</v>
      </c>
      <c r="B1934" s="15" t="s">
        <v>224</v>
      </c>
      <c r="C1934" s="15" t="s">
        <v>2470</v>
      </c>
      <c r="D1934" s="33" t="s">
        <v>721</v>
      </c>
      <c r="E1934" s="42">
        <v>5097.5</v>
      </c>
      <c r="F1934" s="42">
        <v>9</v>
      </c>
      <c r="G1934" s="42">
        <v>566.39</v>
      </c>
      <c r="N1934" s="50">
        <f t="shared" si="74"/>
        <v>133.66803999999999</v>
      </c>
      <c r="O1934" s="50"/>
      <c r="P1934" s="16">
        <f t="shared" si="75"/>
        <v>0</v>
      </c>
    </row>
    <row r="1935" spans="1:16" ht="11.85" customHeight="1" outlineLevel="2">
      <c r="A1935" s="14" t="s">
        <v>225</v>
      </c>
      <c r="B1935" s="15" t="s">
        <v>226</v>
      </c>
      <c r="C1935" s="15" t="s">
        <v>2470</v>
      </c>
      <c r="D1935" s="33" t="s">
        <v>721</v>
      </c>
      <c r="E1935" s="42">
        <v>660.79</v>
      </c>
      <c r="F1935" s="42">
        <v>2</v>
      </c>
      <c r="G1935" s="42">
        <v>330.4</v>
      </c>
      <c r="N1935" s="50">
        <f t="shared" si="74"/>
        <v>77.974400000000003</v>
      </c>
      <c r="O1935" s="50"/>
      <c r="P1935" s="16">
        <f t="shared" si="75"/>
        <v>0</v>
      </c>
    </row>
    <row r="1936" spans="1:16" ht="11.85" customHeight="1" outlineLevel="2">
      <c r="A1936" s="14" t="s">
        <v>227</v>
      </c>
      <c r="B1936" s="15" t="s">
        <v>228</v>
      </c>
      <c r="C1936" s="15" t="s">
        <v>2470</v>
      </c>
      <c r="D1936" s="33" t="s">
        <v>721</v>
      </c>
      <c r="E1936" s="42">
        <v>3116.1</v>
      </c>
      <c r="F1936" s="42">
        <v>9</v>
      </c>
      <c r="G1936" s="42">
        <v>346.23</v>
      </c>
      <c r="N1936" s="50">
        <f t="shared" si="74"/>
        <v>81.710280000000012</v>
      </c>
      <c r="O1936" s="50"/>
      <c r="P1936" s="16">
        <f t="shared" si="75"/>
        <v>0</v>
      </c>
    </row>
    <row r="1937" spans="1:16" ht="11.85" customHeight="1" outlineLevel="2">
      <c r="A1937" s="14" t="s">
        <v>229</v>
      </c>
      <c r="B1937" s="15" t="s">
        <v>230</v>
      </c>
      <c r="C1937" s="15" t="s">
        <v>2470</v>
      </c>
      <c r="D1937" s="33" t="s">
        <v>721</v>
      </c>
      <c r="E1937" s="42">
        <v>4342.32</v>
      </c>
      <c r="F1937" s="42">
        <v>4</v>
      </c>
      <c r="G1937" s="42">
        <v>1085.58</v>
      </c>
      <c r="N1937" s="50">
        <f t="shared" si="74"/>
        <v>256.19687999999996</v>
      </c>
      <c r="O1937" s="50"/>
      <c r="P1937" s="16">
        <f t="shared" si="75"/>
        <v>0</v>
      </c>
    </row>
    <row r="1938" spans="1:16" ht="11.85" customHeight="1" outlineLevel="2">
      <c r="A1938" s="14" t="s">
        <v>231</v>
      </c>
      <c r="B1938" s="15" t="s">
        <v>232</v>
      </c>
      <c r="C1938" s="15" t="s">
        <v>2470</v>
      </c>
      <c r="D1938" s="33" t="s">
        <v>721</v>
      </c>
      <c r="E1938" s="42">
        <v>9795.6200000000008</v>
      </c>
      <c r="F1938" s="42">
        <v>20</v>
      </c>
      <c r="G1938" s="42">
        <v>489.78</v>
      </c>
      <c r="N1938" s="50">
        <f t="shared" si="74"/>
        <v>115.58807999999999</v>
      </c>
      <c r="O1938" s="50"/>
      <c r="P1938" s="16">
        <f t="shared" ref="P1938:P1980" si="76">SUM(I1938:M1938)</f>
        <v>0</v>
      </c>
    </row>
    <row r="1939" spans="1:16" ht="11.85" customHeight="1" outlineLevel="2">
      <c r="A1939" s="14" t="s">
        <v>233</v>
      </c>
      <c r="B1939" s="15" t="s">
        <v>234</v>
      </c>
      <c r="C1939" s="15" t="s">
        <v>2470</v>
      </c>
      <c r="D1939" s="33" t="s">
        <v>721</v>
      </c>
      <c r="E1939" s="42">
        <v>2973.54</v>
      </c>
      <c r="F1939" s="42">
        <v>3</v>
      </c>
      <c r="G1939" s="42">
        <v>991.18</v>
      </c>
      <c r="N1939" s="50">
        <f t="shared" si="74"/>
        <v>233.91847999999996</v>
      </c>
      <c r="O1939" s="50"/>
      <c r="P1939" s="16">
        <f t="shared" si="76"/>
        <v>0</v>
      </c>
    </row>
    <row r="1940" spans="1:16" ht="11.85" customHeight="1" outlineLevel="2">
      <c r="A1940" s="14" t="s">
        <v>235</v>
      </c>
      <c r="B1940" s="15" t="s">
        <v>236</v>
      </c>
      <c r="C1940" s="15" t="s">
        <v>2470</v>
      </c>
      <c r="D1940" s="33" t="s">
        <v>721</v>
      </c>
      <c r="E1940" s="42">
        <v>1784.13</v>
      </c>
      <c r="F1940" s="42">
        <v>6</v>
      </c>
      <c r="G1940" s="42">
        <v>297.36</v>
      </c>
      <c r="N1940" s="50">
        <f t="shared" si="74"/>
        <v>70.176959999999994</v>
      </c>
      <c r="O1940" s="50"/>
      <c r="P1940" s="16">
        <f t="shared" si="76"/>
        <v>0</v>
      </c>
    </row>
    <row r="1941" spans="1:16" ht="11.85" customHeight="1" outlineLevel="2">
      <c r="A1941" s="14" t="s">
        <v>237</v>
      </c>
      <c r="B1941" s="15" t="s">
        <v>238</v>
      </c>
      <c r="C1941" s="15" t="s">
        <v>2470</v>
      </c>
      <c r="D1941" s="33" t="s">
        <v>721</v>
      </c>
      <c r="E1941" s="42">
        <v>5699.29</v>
      </c>
      <c r="F1941" s="42">
        <v>5</v>
      </c>
      <c r="G1941" s="42">
        <v>1139.8599999999999</v>
      </c>
      <c r="N1941" s="50">
        <f t="shared" si="74"/>
        <v>269.00695999999999</v>
      </c>
      <c r="O1941" s="50"/>
      <c r="P1941" s="16">
        <f t="shared" si="76"/>
        <v>0</v>
      </c>
    </row>
    <row r="1942" spans="1:16" ht="11.85" customHeight="1" outlineLevel="2">
      <c r="A1942" s="14" t="s">
        <v>239</v>
      </c>
      <c r="B1942" s="15" t="s">
        <v>240</v>
      </c>
      <c r="C1942" s="15" t="s">
        <v>2470</v>
      </c>
      <c r="D1942" s="33" t="s">
        <v>721</v>
      </c>
      <c r="E1942" s="42">
        <v>3964.73</v>
      </c>
      <c r="F1942" s="42">
        <v>20</v>
      </c>
      <c r="G1942" s="42">
        <v>198.24</v>
      </c>
      <c r="N1942" s="50">
        <f t="shared" si="74"/>
        <v>46.784640000000003</v>
      </c>
      <c r="O1942" s="50"/>
      <c r="P1942" s="16">
        <f t="shared" si="76"/>
        <v>0</v>
      </c>
    </row>
    <row r="1943" spans="1:16" ht="11.85" customHeight="1" outlineLevel="2">
      <c r="A1943" s="14" t="s">
        <v>241</v>
      </c>
      <c r="B1943" s="15" t="s">
        <v>242</v>
      </c>
      <c r="C1943" s="15" t="s">
        <v>2470</v>
      </c>
      <c r="D1943" s="33" t="s">
        <v>721</v>
      </c>
      <c r="E1943" s="42">
        <v>14824.52</v>
      </c>
      <c r="F1943" s="42">
        <v>36</v>
      </c>
      <c r="G1943" s="42">
        <v>411.79</v>
      </c>
      <c r="N1943" s="50">
        <f t="shared" si="74"/>
        <v>97.18244</v>
      </c>
      <c r="O1943" s="50"/>
      <c r="P1943" s="16">
        <f t="shared" si="76"/>
        <v>0</v>
      </c>
    </row>
    <row r="1944" spans="1:16" ht="11.85" customHeight="1" outlineLevel="2">
      <c r="A1944" s="14" t="s">
        <v>243</v>
      </c>
      <c r="B1944" s="15" t="s">
        <v>244</v>
      </c>
      <c r="C1944" s="15" t="s">
        <v>2470</v>
      </c>
      <c r="D1944" s="33" t="s">
        <v>721</v>
      </c>
      <c r="E1944" s="42">
        <v>4693.29</v>
      </c>
      <c r="F1944" s="42">
        <v>19</v>
      </c>
      <c r="G1944" s="42">
        <v>247.02</v>
      </c>
      <c r="N1944" s="50">
        <f t="shared" si="74"/>
        <v>58.296720000000008</v>
      </c>
      <c r="O1944" s="50"/>
      <c r="P1944" s="16">
        <f t="shared" si="76"/>
        <v>0</v>
      </c>
    </row>
    <row r="1945" spans="1:16" ht="11.85" customHeight="1" outlineLevel="2">
      <c r="A1945" s="14" t="s">
        <v>245</v>
      </c>
      <c r="B1945" s="15" t="s">
        <v>246</v>
      </c>
      <c r="C1945" s="15" t="s">
        <v>2470</v>
      </c>
      <c r="D1945" s="33" t="s">
        <v>721</v>
      </c>
      <c r="E1945" s="42">
        <v>9481.42</v>
      </c>
      <c r="F1945" s="42">
        <v>80</v>
      </c>
      <c r="G1945" s="42">
        <v>118.52</v>
      </c>
      <c r="N1945" s="50">
        <f t="shared" si="74"/>
        <v>27.97072</v>
      </c>
      <c r="O1945" s="50"/>
      <c r="P1945" s="16">
        <f t="shared" si="76"/>
        <v>0</v>
      </c>
    </row>
    <row r="1946" spans="1:16" ht="11.85" customHeight="1" outlineLevel="2">
      <c r="A1946" s="14" t="s">
        <v>247</v>
      </c>
      <c r="B1946" s="15" t="s">
        <v>248</v>
      </c>
      <c r="C1946" s="15" t="s">
        <v>2470</v>
      </c>
      <c r="D1946" s="33" t="s">
        <v>721</v>
      </c>
      <c r="E1946" s="42">
        <v>1769.97</v>
      </c>
      <c r="F1946" s="42">
        <v>1</v>
      </c>
      <c r="G1946" s="42">
        <v>1769.97</v>
      </c>
      <c r="N1946" s="50">
        <f t="shared" si="74"/>
        <v>417.71291999999994</v>
      </c>
      <c r="O1946" s="50"/>
      <c r="P1946" s="16">
        <f t="shared" si="76"/>
        <v>0</v>
      </c>
    </row>
    <row r="1947" spans="1:16" ht="11.85" customHeight="1" outlineLevel="2">
      <c r="A1947" s="14" t="s">
        <v>249</v>
      </c>
      <c r="B1947" s="15" t="s">
        <v>250</v>
      </c>
      <c r="C1947" s="15" t="s">
        <v>2470</v>
      </c>
      <c r="D1947" s="33" t="s">
        <v>721</v>
      </c>
      <c r="E1947" s="42">
        <v>26549.5</v>
      </c>
      <c r="F1947" s="42">
        <v>18</v>
      </c>
      <c r="G1947" s="42">
        <v>1474.97</v>
      </c>
      <c r="N1947" s="50">
        <f t="shared" si="74"/>
        <v>348.09292000000005</v>
      </c>
      <c r="O1947" s="50"/>
      <c r="P1947" s="16">
        <f t="shared" si="76"/>
        <v>0</v>
      </c>
    </row>
    <row r="1948" spans="1:16" ht="11.85" customHeight="1" outlineLevel="2">
      <c r="A1948" s="14" t="s">
        <v>251</v>
      </c>
      <c r="B1948" s="15" t="s">
        <v>252</v>
      </c>
      <c r="C1948" s="15" t="s">
        <v>2470</v>
      </c>
      <c r="D1948" s="33" t="s">
        <v>721</v>
      </c>
      <c r="E1948" s="42">
        <v>1480.53</v>
      </c>
      <c r="F1948" s="42">
        <v>4</v>
      </c>
      <c r="G1948" s="42">
        <v>370.13</v>
      </c>
      <c r="N1948" s="50">
        <f t="shared" si="74"/>
        <v>87.350680000000011</v>
      </c>
      <c r="O1948" s="50"/>
      <c r="P1948" s="16">
        <f t="shared" si="76"/>
        <v>0</v>
      </c>
    </row>
    <row r="1949" spans="1:16" ht="11.85" customHeight="1" outlineLevel="2">
      <c r="A1949" s="14" t="s">
        <v>253</v>
      </c>
      <c r="B1949" s="15" t="s">
        <v>254</v>
      </c>
      <c r="C1949" s="15" t="s">
        <v>2470</v>
      </c>
      <c r="D1949" s="33" t="s">
        <v>721</v>
      </c>
      <c r="E1949" s="42">
        <v>1025.8</v>
      </c>
      <c r="F1949" s="42">
        <v>3</v>
      </c>
      <c r="G1949" s="42">
        <v>341.93</v>
      </c>
      <c r="N1949" s="50">
        <f t="shared" si="74"/>
        <v>80.695480000000003</v>
      </c>
      <c r="O1949" s="50"/>
      <c r="P1949" s="16">
        <f t="shared" si="76"/>
        <v>0</v>
      </c>
    </row>
    <row r="1950" spans="1:16" ht="11.85" customHeight="1" outlineLevel="1">
      <c r="A1950" s="13" t="s">
        <v>3120</v>
      </c>
      <c r="B1950" s="13"/>
      <c r="C1950" s="13"/>
      <c r="D1950" s="34"/>
      <c r="E1950" s="43"/>
      <c r="F1950" s="44"/>
      <c r="G1950" s="44"/>
      <c r="P1950" s="16">
        <f t="shared" si="76"/>
        <v>0</v>
      </c>
    </row>
    <row r="1951" spans="1:16" ht="11.85" customHeight="1" outlineLevel="2">
      <c r="A1951" s="14" t="s">
        <v>255</v>
      </c>
      <c r="B1951" s="15" t="s">
        <v>256</v>
      </c>
      <c r="C1951" s="15" t="s">
        <v>2470</v>
      </c>
      <c r="D1951" s="33" t="s">
        <v>3120</v>
      </c>
      <c r="E1951" s="42">
        <v>80339.320000000007</v>
      </c>
      <c r="F1951" s="42">
        <v>34</v>
      </c>
      <c r="G1951" s="42">
        <v>2362.92</v>
      </c>
      <c r="K1951" s="3">
        <v>240</v>
      </c>
      <c r="N1951" s="50">
        <f>G1951*1.18*0.2</f>
        <v>557.64911999999993</v>
      </c>
      <c r="O1951" s="50"/>
      <c r="P1951" s="16">
        <f t="shared" si="76"/>
        <v>240</v>
      </c>
    </row>
    <row r="1952" spans="1:16" ht="22.35" customHeight="1" outlineLevel="2">
      <c r="A1952" s="14" t="s">
        <v>1092</v>
      </c>
      <c r="B1952" s="15" t="s">
        <v>1093</v>
      </c>
      <c r="C1952" s="15" t="s">
        <v>2470</v>
      </c>
      <c r="D1952" s="33" t="s">
        <v>3120</v>
      </c>
      <c r="E1952" s="42">
        <v>1435.72</v>
      </c>
      <c r="F1952" s="42">
        <v>3</v>
      </c>
      <c r="G1952" s="42">
        <v>478.57</v>
      </c>
      <c r="N1952" s="50">
        <f t="shared" ref="N1952:N1980" si="77">G1952*1.18*0.2</f>
        <v>112.94252</v>
      </c>
      <c r="O1952" s="50"/>
      <c r="P1952" s="16">
        <f t="shared" si="76"/>
        <v>0</v>
      </c>
    </row>
    <row r="1953" spans="1:16" ht="22.35" customHeight="1" outlineLevel="2">
      <c r="A1953" s="14" t="s">
        <v>1094</v>
      </c>
      <c r="B1953" s="15" t="s">
        <v>1095</v>
      </c>
      <c r="C1953" s="15" t="s">
        <v>2470</v>
      </c>
      <c r="D1953" s="33" t="s">
        <v>3120</v>
      </c>
      <c r="E1953" s="42">
        <v>1258.8800000000001</v>
      </c>
      <c r="F1953" s="42">
        <v>1</v>
      </c>
      <c r="G1953" s="42">
        <v>1258.8800000000001</v>
      </c>
      <c r="N1953" s="50">
        <f t="shared" si="77"/>
        <v>297.09568000000002</v>
      </c>
      <c r="O1953" s="50"/>
      <c r="P1953" s="16">
        <f t="shared" si="76"/>
        <v>0</v>
      </c>
    </row>
    <row r="1954" spans="1:16" ht="11.85" customHeight="1" outlineLevel="2">
      <c r="A1954" s="14" t="s">
        <v>1096</v>
      </c>
      <c r="B1954" s="15" t="s">
        <v>1097</v>
      </c>
      <c r="C1954" s="15" t="s">
        <v>2470</v>
      </c>
      <c r="D1954" s="33" t="s">
        <v>3120</v>
      </c>
      <c r="E1954" s="42">
        <v>8813.57</v>
      </c>
      <c r="F1954" s="42">
        <v>7</v>
      </c>
      <c r="G1954" s="42">
        <v>1259.08</v>
      </c>
      <c r="N1954" s="50">
        <f t="shared" si="77"/>
        <v>297.14287999999999</v>
      </c>
      <c r="O1954" s="50"/>
      <c r="P1954" s="16">
        <f t="shared" si="76"/>
        <v>0</v>
      </c>
    </row>
    <row r="1955" spans="1:16" ht="11.85" customHeight="1" outlineLevel="2">
      <c r="A1955" s="14" t="s">
        <v>1098</v>
      </c>
      <c r="B1955" s="15" t="s">
        <v>1099</v>
      </c>
      <c r="C1955" s="15" t="s">
        <v>2470</v>
      </c>
      <c r="D1955" s="33" t="s">
        <v>3120</v>
      </c>
      <c r="E1955" s="42">
        <v>7972.15</v>
      </c>
      <c r="F1955" s="42">
        <v>7</v>
      </c>
      <c r="G1955" s="42">
        <v>1138.8800000000001</v>
      </c>
      <c r="N1955" s="50">
        <f t="shared" si="77"/>
        <v>268.77568000000002</v>
      </c>
      <c r="O1955" s="50"/>
      <c r="P1955" s="16">
        <f t="shared" si="76"/>
        <v>0</v>
      </c>
    </row>
    <row r="1956" spans="1:16" ht="11.85" customHeight="1" outlineLevel="2">
      <c r="A1956" s="14" t="s">
        <v>967</v>
      </c>
      <c r="B1956" s="15" t="s">
        <v>968</v>
      </c>
      <c r="C1956" s="15" t="s">
        <v>2470</v>
      </c>
      <c r="D1956" s="33" t="s">
        <v>3120</v>
      </c>
      <c r="E1956" s="42">
        <v>16656.080000000002</v>
      </c>
      <c r="F1956" s="42">
        <v>6</v>
      </c>
      <c r="G1956" s="42">
        <v>2776.01</v>
      </c>
      <c r="N1956" s="50">
        <f t="shared" si="77"/>
        <v>655.13836000000003</v>
      </c>
      <c r="O1956" s="50"/>
      <c r="P1956" s="16">
        <f t="shared" si="76"/>
        <v>0</v>
      </c>
    </row>
    <row r="1957" spans="1:16" ht="11.85" customHeight="1" outlineLevel="2">
      <c r="A1957" s="14" t="s">
        <v>1100</v>
      </c>
      <c r="B1957" s="15" t="s">
        <v>1101</v>
      </c>
      <c r="C1957" s="15" t="s">
        <v>2470</v>
      </c>
      <c r="D1957" s="33" t="s">
        <v>3120</v>
      </c>
      <c r="E1957" s="42">
        <v>354051.26</v>
      </c>
      <c r="F1957" s="42">
        <v>24</v>
      </c>
      <c r="G1957" s="42">
        <v>14752.14</v>
      </c>
      <c r="J1957" s="3">
        <v>10000</v>
      </c>
      <c r="N1957" s="50">
        <f t="shared" si="77"/>
        <v>3481.50504</v>
      </c>
      <c r="O1957" s="50"/>
      <c r="P1957" s="16">
        <f t="shared" si="76"/>
        <v>10000</v>
      </c>
    </row>
    <row r="1958" spans="1:16" ht="11.85" customHeight="1" outlineLevel="2">
      <c r="A1958" s="14" t="s">
        <v>1102</v>
      </c>
      <c r="B1958" s="15" t="s">
        <v>1103</v>
      </c>
      <c r="C1958" s="15" t="s">
        <v>2470</v>
      </c>
      <c r="D1958" s="33" t="s">
        <v>3120</v>
      </c>
      <c r="E1958" s="42">
        <v>106250.14</v>
      </c>
      <c r="F1958" s="42">
        <v>203</v>
      </c>
      <c r="G1958" s="42">
        <v>523.4</v>
      </c>
      <c r="N1958" s="50">
        <f t="shared" si="77"/>
        <v>123.5224</v>
      </c>
      <c r="O1958" s="50"/>
      <c r="P1958" s="16">
        <f t="shared" si="76"/>
        <v>0</v>
      </c>
    </row>
    <row r="1959" spans="1:16" ht="22.35" customHeight="1" outlineLevel="2">
      <c r="A1959" s="14" t="s">
        <v>1104</v>
      </c>
      <c r="B1959" s="15" t="s">
        <v>1105</v>
      </c>
      <c r="C1959" s="15" t="s">
        <v>2470</v>
      </c>
      <c r="D1959" s="33" t="s">
        <v>3120</v>
      </c>
      <c r="E1959" s="42">
        <v>92377.94</v>
      </c>
      <c r="F1959" s="42">
        <v>5</v>
      </c>
      <c r="G1959" s="42">
        <v>18475.59</v>
      </c>
      <c r="J1959" s="3">
        <v>13000</v>
      </c>
      <c r="N1959" s="50">
        <f t="shared" si="77"/>
        <v>4360.2392399999999</v>
      </c>
      <c r="O1959" s="50"/>
      <c r="P1959" s="16">
        <f t="shared" si="76"/>
        <v>13000</v>
      </c>
    </row>
    <row r="1960" spans="1:16" ht="11.85" customHeight="1" outlineLevel="2">
      <c r="A1960" s="14" t="s">
        <v>1106</v>
      </c>
      <c r="B1960" s="15" t="s">
        <v>1107</v>
      </c>
      <c r="C1960" s="15" t="s">
        <v>2470</v>
      </c>
      <c r="D1960" s="33" t="s">
        <v>3120</v>
      </c>
      <c r="E1960" s="42">
        <v>14753.57</v>
      </c>
      <c r="F1960" s="42">
        <v>2</v>
      </c>
      <c r="G1960" s="42">
        <v>7376.79</v>
      </c>
      <c r="J1960" s="3">
        <v>5200</v>
      </c>
      <c r="N1960" s="50">
        <f t="shared" si="77"/>
        <v>1740.9224400000001</v>
      </c>
      <c r="O1960" s="50"/>
      <c r="P1960" s="16">
        <f t="shared" si="76"/>
        <v>5200</v>
      </c>
    </row>
    <row r="1961" spans="1:16" ht="11.85" customHeight="1" outlineLevel="2">
      <c r="A1961" s="14" t="s">
        <v>1108</v>
      </c>
      <c r="B1961" s="15" t="s">
        <v>1109</v>
      </c>
      <c r="C1961" s="15" t="s">
        <v>2470</v>
      </c>
      <c r="D1961" s="33" t="s">
        <v>3120</v>
      </c>
      <c r="E1961" s="42">
        <v>751.51</v>
      </c>
      <c r="F1961" s="42">
        <v>13</v>
      </c>
      <c r="G1961" s="42">
        <v>57.81</v>
      </c>
      <c r="N1961" s="50">
        <f t="shared" si="77"/>
        <v>13.643160000000002</v>
      </c>
      <c r="O1961" s="50"/>
      <c r="P1961" s="16">
        <f t="shared" si="76"/>
        <v>0</v>
      </c>
    </row>
    <row r="1962" spans="1:16" ht="11.85" customHeight="1" outlineLevel="2">
      <c r="A1962" s="14" t="s">
        <v>1110</v>
      </c>
      <c r="B1962" s="15" t="s">
        <v>1111</v>
      </c>
      <c r="C1962" s="15" t="s">
        <v>2470</v>
      </c>
      <c r="D1962" s="33" t="s">
        <v>3120</v>
      </c>
      <c r="E1962" s="42">
        <v>12092.24</v>
      </c>
      <c r="F1962" s="42">
        <v>34</v>
      </c>
      <c r="G1962" s="42">
        <v>355.65</v>
      </c>
      <c r="N1962" s="50">
        <f t="shared" si="77"/>
        <v>83.933400000000006</v>
      </c>
      <c r="O1962" s="50"/>
      <c r="P1962" s="16">
        <f t="shared" si="76"/>
        <v>0</v>
      </c>
    </row>
    <row r="1963" spans="1:16" ht="11.85" customHeight="1" outlineLevel="2">
      <c r="A1963" s="14" t="s">
        <v>44</v>
      </c>
      <c r="B1963" s="15" t="s">
        <v>45</v>
      </c>
      <c r="C1963" s="15" t="s">
        <v>2470</v>
      </c>
      <c r="D1963" s="33" t="s">
        <v>3120</v>
      </c>
      <c r="E1963" s="42">
        <v>29673.64</v>
      </c>
      <c r="F1963" s="42">
        <v>27</v>
      </c>
      <c r="G1963" s="42">
        <v>1099.02</v>
      </c>
      <c r="N1963" s="50">
        <f t="shared" si="77"/>
        <v>259.36872</v>
      </c>
      <c r="O1963" s="50"/>
      <c r="P1963" s="16">
        <f t="shared" si="76"/>
        <v>0</v>
      </c>
    </row>
    <row r="1964" spans="1:16" ht="11.85" customHeight="1" outlineLevel="2">
      <c r="A1964" s="14" t="s">
        <v>1112</v>
      </c>
      <c r="B1964" s="15" t="s">
        <v>1113</v>
      </c>
      <c r="C1964" s="15" t="s">
        <v>2470</v>
      </c>
      <c r="D1964" s="33" t="s">
        <v>3120</v>
      </c>
      <c r="E1964" s="42">
        <v>4870.93</v>
      </c>
      <c r="F1964" s="42">
        <v>34</v>
      </c>
      <c r="G1964" s="42">
        <v>143.26</v>
      </c>
      <c r="N1964" s="50">
        <f t="shared" si="77"/>
        <v>33.809359999999998</v>
      </c>
      <c r="O1964" s="50"/>
      <c r="P1964" s="16">
        <f t="shared" si="76"/>
        <v>0</v>
      </c>
    </row>
    <row r="1965" spans="1:16" ht="11.85" customHeight="1" outlineLevel="2">
      <c r="A1965" s="14" t="s">
        <v>1114</v>
      </c>
      <c r="B1965" s="15" t="s">
        <v>1115</v>
      </c>
      <c r="C1965" s="15" t="s">
        <v>2470</v>
      </c>
      <c r="D1965" s="33" t="s">
        <v>3120</v>
      </c>
      <c r="E1965" s="42">
        <v>14717.77</v>
      </c>
      <c r="F1965" s="42">
        <v>83</v>
      </c>
      <c r="G1965" s="42">
        <v>177.32</v>
      </c>
      <c r="N1965" s="50">
        <f t="shared" si="77"/>
        <v>41.847520000000003</v>
      </c>
      <c r="O1965" s="50"/>
      <c r="P1965" s="16">
        <f t="shared" si="76"/>
        <v>0</v>
      </c>
    </row>
    <row r="1966" spans="1:16" ht="11.85" customHeight="1" outlineLevel="2">
      <c r="A1966" s="14" t="s">
        <v>1116</v>
      </c>
      <c r="B1966" s="15" t="s">
        <v>1117</v>
      </c>
      <c r="C1966" s="15" t="s">
        <v>2470</v>
      </c>
      <c r="D1966" s="33" t="s">
        <v>3120</v>
      </c>
      <c r="E1966" s="42">
        <v>26013.67</v>
      </c>
      <c r="F1966" s="42">
        <v>11</v>
      </c>
      <c r="G1966" s="42">
        <v>2364.88</v>
      </c>
      <c r="N1966" s="50">
        <f t="shared" si="77"/>
        <v>558.11167999999998</v>
      </c>
      <c r="O1966" s="50"/>
      <c r="P1966" s="16">
        <f t="shared" si="76"/>
        <v>0</v>
      </c>
    </row>
    <row r="1967" spans="1:16" ht="22.35" customHeight="1" outlineLevel="2">
      <c r="A1967" s="14" t="s">
        <v>1118</v>
      </c>
      <c r="B1967" s="15" t="s">
        <v>1119</v>
      </c>
      <c r="C1967" s="15" t="s">
        <v>2470</v>
      </c>
      <c r="D1967" s="33" t="s">
        <v>3120</v>
      </c>
      <c r="E1967" s="42">
        <v>16095.7</v>
      </c>
      <c r="F1967" s="42">
        <v>9</v>
      </c>
      <c r="G1967" s="42">
        <v>1788.41</v>
      </c>
      <c r="N1967" s="50">
        <f t="shared" si="77"/>
        <v>422.06476000000004</v>
      </c>
      <c r="O1967" s="50"/>
      <c r="P1967" s="16">
        <f t="shared" si="76"/>
        <v>0</v>
      </c>
    </row>
    <row r="1968" spans="1:16" ht="11.85" customHeight="1" outlineLevel="2">
      <c r="A1968" s="14" t="s">
        <v>1120</v>
      </c>
      <c r="B1968" s="15" t="s">
        <v>1121</v>
      </c>
      <c r="C1968" s="15" t="s">
        <v>2470</v>
      </c>
      <c r="D1968" s="33" t="s">
        <v>3120</v>
      </c>
      <c r="E1968" s="42">
        <v>29737.52</v>
      </c>
      <c r="F1968" s="42">
        <v>34</v>
      </c>
      <c r="G1968" s="42">
        <v>874.63</v>
      </c>
      <c r="N1968" s="50">
        <f t="shared" si="77"/>
        <v>206.41268000000002</v>
      </c>
      <c r="O1968" s="50"/>
      <c r="P1968" s="16">
        <f t="shared" si="76"/>
        <v>0</v>
      </c>
    </row>
    <row r="1969" spans="1:16" ht="11.85" customHeight="1" outlineLevel="2">
      <c r="A1969" s="14" t="s">
        <v>1122</v>
      </c>
      <c r="B1969" s="15" t="s">
        <v>1123</v>
      </c>
      <c r="C1969" s="15" t="s">
        <v>2470</v>
      </c>
      <c r="D1969" s="33" t="s">
        <v>3120</v>
      </c>
      <c r="E1969" s="42">
        <v>2135.34</v>
      </c>
      <c r="F1969" s="42">
        <v>7</v>
      </c>
      <c r="G1969" s="42">
        <v>305.05</v>
      </c>
      <c r="N1969" s="50">
        <f t="shared" si="77"/>
        <v>71.991799999999998</v>
      </c>
      <c r="O1969" s="50"/>
      <c r="P1969" s="16">
        <f t="shared" si="76"/>
        <v>0</v>
      </c>
    </row>
    <row r="1970" spans="1:16" ht="22.35" customHeight="1" outlineLevel="2">
      <c r="A1970" s="14" t="s">
        <v>1124</v>
      </c>
      <c r="B1970" s="15" t="s">
        <v>1125</v>
      </c>
      <c r="C1970" s="15" t="s">
        <v>2470</v>
      </c>
      <c r="D1970" s="33" t="s">
        <v>3120</v>
      </c>
      <c r="E1970" s="42">
        <v>13465.96</v>
      </c>
      <c r="F1970" s="42">
        <v>16</v>
      </c>
      <c r="G1970" s="42">
        <v>841.62</v>
      </c>
      <c r="N1970" s="50">
        <f t="shared" si="77"/>
        <v>198.62232</v>
      </c>
      <c r="O1970" s="50"/>
      <c r="P1970" s="16">
        <f t="shared" si="76"/>
        <v>0</v>
      </c>
    </row>
    <row r="1971" spans="1:16" ht="11.85" customHeight="1" outlineLevel="2">
      <c r="A1971" s="14" t="s">
        <v>1126</v>
      </c>
      <c r="B1971" s="15" t="s">
        <v>1127</v>
      </c>
      <c r="C1971" s="15" t="s">
        <v>2470</v>
      </c>
      <c r="D1971" s="33" t="s">
        <v>3120</v>
      </c>
      <c r="E1971" s="42">
        <v>15341.17</v>
      </c>
      <c r="F1971" s="42">
        <v>20</v>
      </c>
      <c r="G1971" s="42">
        <v>767.06</v>
      </c>
      <c r="N1971" s="50">
        <f t="shared" si="77"/>
        <v>181.02616</v>
      </c>
      <c r="O1971" s="50"/>
      <c r="P1971" s="16">
        <f t="shared" si="76"/>
        <v>0</v>
      </c>
    </row>
    <row r="1972" spans="1:16" ht="22.35" customHeight="1" outlineLevel="2">
      <c r="A1972" s="14" t="s">
        <v>1128</v>
      </c>
      <c r="B1972" s="15" t="s">
        <v>1129</v>
      </c>
      <c r="C1972" s="15" t="s">
        <v>2470</v>
      </c>
      <c r="D1972" s="33" t="s">
        <v>3120</v>
      </c>
      <c r="E1972" s="42">
        <v>1800.76</v>
      </c>
      <c r="F1972" s="42">
        <v>2</v>
      </c>
      <c r="G1972" s="42">
        <v>900.38</v>
      </c>
      <c r="N1972" s="50">
        <f t="shared" si="77"/>
        <v>212.48968000000002</v>
      </c>
      <c r="O1972" s="50"/>
      <c r="P1972" s="16">
        <f t="shared" si="76"/>
        <v>0</v>
      </c>
    </row>
    <row r="1973" spans="1:16" ht="11.85" customHeight="1" outlineLevel="2">
      <c r="A1973" s="14" t="s">
        <v>1130</v>
      </c>
      <c r="B1973" s="15" t="s">
        <v>1131</v>
      </c>
      <c r="C1973" s="15" t="s">
        <v>2470</v>
      </c>
      <c r="D1973" s="33" t="s">
        <v>3120</v>
      </c>
      <c r="E1973" s="42">
        <v>5018.28</v>
      </c>
      <c r="F1973" s="42">
        <v>23</v>
      </c>
      <c r="G1973" s="42">
        <v>218.19</v>
      </c>
      <c r="N1973" s="50">
        <f t="shared" si="77"/>
        <v>51.492840000000001</v>
      </c>
      <c r="O1973" s="50"/>
      <c r="P1973" s="16">
        <f t="shared" si="76"/>
        <v>0</v>
      </c>
    </row>
    <row r="1974" spans="1:16" ht="11.85" customHeight="1" outlineLevel="2">
      <c r="A1974" s="14" t="s">
        <v>1132</v>
      </c>
      <c r="B1974" s="15" t="s">
        <v>1133</v>
      </c>
      <c r="C1974" s="15" t="s">
        <v>2470</v>
      </c>
      <c r="D1974" s="33" t="s">
        <v>3120</v>
      </c>
      <c r="E1974" s="42">
        <v>3232.13</v>
      </c>
      <c r="F1974" s="42">
        <v>20</v>
      </c>
      <c r="G1974" s="42">
        <v>161.61000000000001</v>
      </c>
      <c r="N1974" s="50">
        <f t="shared" si="77"/>
        <v>38.139960000000002</v>
      </c>
      <c r="O1974" s="50"/>
      <c r="P1974" s="16">
        <f t="shared" si="76"/>
        <v>0</v>
      </c>
    </row>
    <row r="1975" spans="1:16" ht="11.85" customHeight="1" outlineLevel="2">
      <c r="A1975" s="14" t="s">
        <v>1134</v>
      </c>
      <c r="B1975" s="15" t="s">
        <v>1135</v>
      </c>
      <c r="C1975" s="15" t="s">
        <v>2470</v>
      </c>
      <c r="D1975" s="33" t="s">
        <v>3120</v>
      </c>
      <c r="E1975" s="42">
        <v>5152.72</v>
      </c>
      <c r="F1975" s="42">
        <v>15</v>
      </c>
      <c r="G1975" s="42">
        <v>343.51</v>
      </c>
      <c r="N1975" s="50">
        <f t="shared" si="77"/>
        <v>81.068359999999998</v>
      </c>
      <c r="O1975" s="50"/>
      <c r="P1975" s="16">
        <f t="shared" si="76"/>
        <v>0</v>
      </c>
    </row>
    <row r="1976" spans="1:16" ht="12" customHeight="1" outlineLevel="2">
      <c r="A1976" s="14" t="s">
        <v>1136</v>
      </c>
      <c r="B1976" s="15" t="s">
        <v>1137</v>
      </c>
      <c r="C1976" s="15" t="s">
        <v>2470</v>
      </c>
      <c r="D1976" s="33" t="s">
        <v>3120</v>
      </c>
      <c r="E1976" s="42">
        <v>211438.94</v>
      </c>
      <c r="F1976" s="42">
        <v>332</v>
      </c>
      <c r="G1976" s="42">
        <v>636.86</v>
      </c>
      <c r="N1976" s="50">
        <f t="shared" si="77"/>
        <v>150.29895999999999</v>
      </c>
      <c r="O1976" s="50"/>
      <c r="P1976" s="16">
        <f t="shared" si="76"/>
        <v>0</v>
      </c>
    </row>
    <row r="1977" spans="1:16" ht="11.85" customHeight="1" outlineLevel="2">
      <c r="A1977" s="14" t="s">
        <v>1138</v>
      </c>
      <c r="B1977" s="15" t="s">
        <v>1139</v>
      </c>
      <c r="C1977" s="15" t="s">
        <v>2470</v>
      </c>
      <c r="D1977" s="33" t="s">
        <v>3120</v>
      </c>
      <c r="E1977" s="42">
        <v>115859.56</v>
      </c>
      <c r="F1977" s="42">
        <v>445</v>
      </c>
      <c r="G1977" s="42">
        <v>260.36</v>
      </c>
      <c r="N1977" s="50">
        <f t="shared" si="77"/>
        <v>61.444960000000009</v>
      </c>
      <c r="O1977" s="50"/>
      <c r="P1977" s="16">
        <f t="shared" si="76"/>
        <v>0</v>
      </c>
    </row>
    <row r="1978" spans="1:16" ht="11.85" customHeight="1" outlineLevel="2">
      <c r="A1978" s="14" t="s">
        <v>1140</v>
      </c>
      <c r="B1978" s="15" t="s">
        <v>1141</v>
      </c>
      <c r="C1978" s="15" t="s">
        <v>2470</v>
      </c>
      <c r="D1978" s="33" t="s">
        <v>3120</v>
      </c>
      <c r="E1978" s="42">
        <v>9689.6299999999992</v>
      </c>
      <c r="F1978" s="42">
        <v>32</v>
      </c>
      <c r="G1978" s="42">
        <v>302.8</v>
      </c>
      <c r="N1978" s="50">
        <f t="shared" si="77"/>
        <v>71.460799999999992</v>
      </c>
      <c r="O1978" s="50"/>
      <c r="P1978" s="16">
        <f t="shared" si="76"/>
        <v>0</v>
      </c>
    </row>
    <row r="1979" spans="1:16" ht="11.85" customHeight="1" outlineLevel="2">
      <c r="A1979" s="14" t="s">
        <v>1142</v>
      </c>
      <c r="B1979" s="15" t="s">
        <v>1143</v>
      </c>
      <c r="C1979" s="15" t="s">
        <v>2470</v>
      </c>
      <c r="D1979" s="33" t="s">
        <v>3120</v>
      </c>
      <c r="E1979" s="42">
        <v>171696.23</v>
      </c>
      <c r="F1979" s="42">
        <v>425</v>
      </c>
      <c r="G1979" s="42">
        <v>403.99</v>
      </c>
      <c r="N1979" s="50">
        <f t="shared" si="77"/>
        <v>95.341639999999998</v>
      </c>
      <c r="O1979" s="50"/>
      <c r="P1979" s="16">
        <f t="shared" si="76"/>
        <v>0</v>
      </c>
    </row>
    <row r="1980" spans="1:16" ht="11.85" customHeight="1" outlineLevel="2">
      <c r="A1980" s="14" t="s">
        <v>1144</v>
      </c>
      <c r="B1980" s="15" t="s">
        <v>1145</v>
      </c>
      <c r="C1980" s="15" t="s">
        <v>2470</v>
      </c>
      <c r="D1980" s="33" t="s">
        <v>3120</v>
      </c>
      <c r="E1980" s="42">
        <v>247160.78</v>
      </c>
      <c r="F1980" s="42">
        <v>201</v>
      </c>
      <c r="G1980" s="42">
        <v>1229.6600000000001</v>
      </c>
      <c r="N1980" s="50">
        <f t="shared" si="77"/>
        <v>290.19976000000003</v>
      </c>
      <c r="O1980" s="50"/>
      <c r="P1980" s="16">
        <f t="shared" si="76"/>
        <v>0</v>
      </c>
    </row>
    <row r="1981" spans="1:16" ht="13.35" customHeight="1">
      <c r="A1981" s="22" t="s">
        <v>1146</v>
      </c>
      <c r="B1981" s="22"/>
      <c r="C1981" s="22"/>
      <c r="D1981" s="22"/>
      <c r="E1981" s="47" t="s">
        <v>148</v>
      </c>
      <c r="F1981" s="41"/>
      <c r="G1981" s="41"/>
    </row>
    <row r="1984" spans="1:16" ht="12.75">
      <c r="A1984" s="51" t="s">
        <v>725</v>
      </c>
    </row>
    <row r="1985" spans="1:1" ht="12.75">
      <c r="A1985" s="30"/>
    </row>
    <row r="1986" spans="1:1" ht="12.75">
      <c r="A1986" s="30"/>
    </row>
    <row r="1987" spans="1:1" ht="12.75">
      <c r="A1987" s="51" t="s">
        <v>149</v>
      </c>
    </row>
    <row r="1988" spans="1:1" ht="12.75">
      <c r="A1988" s="51" t="s">
        <v>150</v>
      </c>
    </row>
    <row r="1989" spans="1:1" ht="12.75">
      <c r="A1989" s="30" t="s">
        <v>151</v>
      </c>
    </row>
    <row r="1990" spans="1:1" ht="12.75">
      <c r="A1990" s="30" t="s">
        <v>152</v>
      </c>
    </row>
    <row r="1991" spans="1:1" ht="12.75">
      <c r="A1991" s="30" t="s">
        <v>153</v>
      </c>
    </row>
    <row r="1992" spans="1:1" ht="12.75">
      <c r="A1992" s="51" t="s">
        <v>159</v>
      </c>
    </row>
    <row r="1993" spans="1:1" ht="12.75">
      <c r="A1993" s="51"/>
    </row>
    <row r="1994" spans="1:1" ht="12.75">
      <c r="A1994" s="30" t="s">
        <v>3321</v>
      </c>
    </row>
    <row r="1995" spans="1:1" ht="12.75">
      <c r="A1995" s="30" t="s">
        <v>740</v>
      </c>
    </row>
    <row r="1996" spans="1:1" ht="12.75">
      <c r="A1996" s="30" t="s">
        <v>155</v>
      </c>
    </row>
    <row r="1997" spans="1:1" ht="12.75">
      <c r="A1997" s="30" t="s">
        <v>156</v>
      </c>
    </row>
    <row r="1998" spans="1:1" ht="12.75">
      <c r="A1998" s="30"/>
    </row>
    <row r="1999" spans="1:1" ht="12.75">
      <c r="A1999" s="30" t="s">
        <v>726</v>
      </c>
    </row>
    <row r="2000" spans="1:1" ht="12.75">
      <c r="A2000" s="31" t="s">
        <v>727</v>
      </c>
    </row>
    <row r="2001" spans="1:1" ht="12.75">
      <c r="A2001" s="32"/>
    </row>
    <row r="2002" spans="1:1" ht="12.75">
      <c r="A2002" s="29" t="s">
        <v>728</v>
      </c>
    </row>
    <row r="2003" spans="1:1" ht="12.75">
      <c r="A2003" s="29" t="s">
        <v>729</v>
      </c>
    </row>
    <row r="2004" spans="1:1" ht="12.75">
      <c r="A2004" s="29" t="s">
        <v>730</v>
      </c>
    </row>
    <row r="2005" spans="1:1" ht="12.75">
      <c r="A2005" s="29" t="s">
        <v>731</v>
      </c>
    </row>
  </sheetData>
  <autoFilter ref="A5:P1981">
    <filterColumn colId="7">
      <filters blank="1"/>
    </filterColumn>
  </autoFilter>
  <phoneticPr fontId="0" type="noConversion"/>
  <hyperlinks>
    <hyperlink ref="A2000" r:id="rId1"/>
  </hyperlinks>
  <pageMargins left="0.75" right="0.75" top="1" bottom="1" header="0.5" footer="0.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Лищенер</dc:creator>
  <dc:description>телефон 8 910 1040450</dc:description>
  <cp:lastModifiedBy>LischenerSA</cp:lastModifiedBy>
  <cp:revision>1</cp:revision>
  <cp:lastPrinted>2016-07-07T09:47:15Z</cp:lastPrinted>
  <dcterms:created xsi:type="dcterms:W3CDTF">2016-07-07T09:47:15Z</dcterms:created>
  <dcterms:modified xsi:type="dcterms:W3CDTF">2016-07-15T09:27:37Z</dcterms:modified>
</cp:coreProperties>
</file>